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17\RENTABILIZAR\CLIENTES CORREDORA\JOE SANTIBAÑEZ\"/>
    </mc:Choice>
  </mc:AlternateContent>
  <bookViews>
    <workbookView xWindow="240" yWindow="50" windowWidth="19440" windowHeight="8000" firstSheet="7" activeTab="11"/>
  </bookViews>
  <sheets>
    <sheet name="Enero 2018" sheetId="13" r:id="rId1"/>
    <sheet name="Febrero 2018" sheetId="14" r:id="rId2"/>
    <sheet name="Marzo 2018" sheetId="15" r:id="rId3"/>
    <sheet name="Abril 2018" sheetId="16" r:id="rId4"/>
    <sheet name="Mayo 2018" sheetId="17" r:id="rId5"/>
    <sheet name="Junio 2018" sheetId="18" r:id="rId6"/>
    <sheet name="Julio 2018" sheetId="19" r:id="rId7"/>
    <sheet name="Agosto 2018" sheetId="20" r:id="rId8"/>
    <sheet name="Septiembre 2018" sheetId="21" r:id="rId9"/>
    <sheet name="Octubre 2018" sheetId="22" r:id="rId10"/>
    <sheet name="Noviembre 2018" sheetId="23" r:id="rId11"/>
    <sheet name="Diciembre 2018" sheetId="24" r:id="rId12"/>
  </sheets>
  <calcPr calcId="152511"/>
</workbook>
</file>

<file path=xl/calcChain.xml><?xml version="1.0" encoding="utf-8"?>
<calcChain xmlns="http://schemas.openxmlformats.org/spreadsheetml/2006/main">
  <c r="G19" i="24" l="1"/>
  <c r="G21" i="24" s="1"/>
  <c r="G26" i="24" s="1"/>
  <c r="G18" i="24"/>
  <c r="G15" i="24"/>
  <c r="G25" i="24" s="1"/>
  <c r="G27" i="24" l="1"/>
  <c r="G21" i="23"/>
  <c r="G26" i="23" s="1"/>
  <c r="G19" i="23"/>
  <c r="G18" i="23"/>
  <c r="G15" i="23"/>
  <c r="G25" i="23" s="1"/>
  <c r="G27" i="23" l="1"/>
  <c r="G21" i="22"/>
  <c r="G26" i="22" s="1"/>
  <c r="G19" i="22"/>
  <c r="G18" i="22"/>
  <c r="G15" i="22"/>
  <c r="G25" i="22" s="1"/>
  <c r="G27" i="22" s="1"/>
  <c r="G19" i="21" l="1"/>
  <c r="G21" i="21" s="1"/>
  <c r="G26" i="21" s="1"/>
  <c r="G18" i="21"/>
  <c r="G15" i="21"/>
  <c r="G25" i="21" s="1"/>
  <c r="G27" i="21" l="1"/>
  <c r="G21" i="20"/>
  <c r="G26" i="20" s="1"/>
  <c r="G19" i="20"/>
  <c r="G18" i="20"/>
  <c r="G15" i="20"/>
  <c r="G25" i="20" s="1"/>
  <c r="G27" i="20" s="1"/>
  <c r="G21" i="19" l="1"/>
  <c r="G26" i="19" s="1"/>
  <c r="G19" i="19"/>
  <c r="G18" i="19"/>
  <c r="G15" i="19"/>
  <c r="G25" i="19" s="1"/>
  <c r="G27" i="19" s="1"/>
  <c r="G21" i="18" l="1"/>
  <c r="G26" i="18" s="1"/>
  <c r="G19" i="18"/>
  <c r="G18" i="18"/>
  <c r="G15" i="18"/>
  <c r="G25" i="18" s="1"/>
  <c r="G21" i="17"/>
  <c r="G26" i="17" s="1"/>
  <c r="G19" i="17"/>
  <c r="G18" i="17"/>
  <c r="G15" i="17"/>
  <c r="G25" i="17" s="1"/>
  <c r="G27" i="17" s="1"/>
  <c r="G27" i="18" l="1"/>
  <c r="G19" i="16"/>
  <c r="G18" i="16"/>
  <c r="G21" i="16" s="1"/>
  <c r="G26" i="16" s="1"/>
  <c r="G15" i="16"/>
  <c r="G25" i="16" s="1"/>
  <c r="G27" i="16" l="1"/>
  <c r="G20" i="15"/>
  <c r="G19" i="15"/>
  <c r="G21" i="15"/>
  <c r="G16" i="15"/>
  <c r="G27" i="15" s="1"/>
  <c r="G23" i="15" l="1"/>
  <c r="G28" i="15" s="1"/>
  <c r="G29" i="15" s="1"/>
  <c r="G21" i="14"/>
  <c r="G20" i="14"/>
  <c r="G26" i="14" s="1"/>
  <c r="G31" i="14" s="1"/>
  <c r="G19" i="14"/>
  <c r="G16" i="14"/>
  <c r="G30" i="14" s="1"/>
  <c r="G32" i="14" s="1"/>
  <c r="G26" i="13" l="1"/>
  <c r="G21" i="13" l="1"/>
  <c r="G20" i="13"/>
  <c r="G19" i="13"/>
  <c r="G31" i="13" s="1"/>
  <c r="G16" i="13"/>
  <c r="G30" i="13" s="1"/>
  <c r="G32" i="13" l="1"/>
</calcChain>
</file>

<file path=xl/comments1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  <comment ref="G22" authorId="0" shapeId="0">
      <text>
        <r>
          <rPr>
            <b/>
            <sz val="9"/>
            <color indexed="81"/>
            <rFont val="Tahoma"/>
            <charset val="1"/>
          </rPr>
          <t>Marco Dissi:</t>
        </r>
        <r>
          <rPr>
            <sz val="9"/>
            <color indexed="81"/>
            <rFont val="Tahoma"/>
            <charset val="1"/>
          </rPr>
          <t xml:space="preserve">
Solo se descontó un depto por este concepto, en febrero se hara el otro descuento.</t>
        </r>
      </text>
    </comment>
  </commentList>
</comments>
</file>

<file path=xl/comments2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  <comment ref="G22" authorId="0" shapeId="0">
      <text>
        <r>
          <rPr>
            <b/>
            <sz val="9"/>
            <color indexed="81"/>
            <rFont val="Tahoma"/>
            <charset val="1"/>
          </rPr>
          <t>Marco Dissi:</t>
        </r>
        <r>
          <rPr>
            <sz val="9"/>
            <color indexed="81"/>
            <rFont val="Tahoma"/>
            <charset val="1"/>
          </rPr>
          <t xml:space="preserve">
Solo se descontó un depto por este concepto el mes pasado, en febrero se hace descuento pendiente.</t>
        </r>
      </text>
    </comment>
  </commentList>
</comments>
</file>

<file path=xl/comments3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comments4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comments5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comments6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comments7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comments8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comments9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comments10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comments11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comments12.xml><?xml version="1.0" encoding="utf-8"?>
<comments xmlns="http://schemas.openxmlformats.org/spreadsheetml/2006/main">
  <authors>
    <author>Marco Dissi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Cristian Cisternas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Marco Dissi:</t>
        </r>
        <r>
          <rPr>
            <sz val="9"/>
            <color indexed="81"/>
            <rFont val="Tahoma"/>
            <family val="2"/>
          </rPr>
          <t xml:space="preserve">
Arrendatario: Marco Araneda</t>
        </r>
      </text>
    </comment>
  </commentList>
</comments>
</file>

<file path=xl/sharedStrings.xml><?xml version="1.0" encoding="utf-8"?>
<sst xmlns="http://schemas.openxmlformats.org/spreadsheetml/2006/main" count="450" uniqueCount="41">
  <si>
    <t xml:space="preserve">     </t>
  </si>
  <si>
    <t>Propietario</t>
  </si>
  <si>
    <t>Rut</t>
  </si>
  <si>
    <t>Rol</t>
  </si>
  <si>
    <t>:</t>
  </si>
  <si>
    <t>Teléfono</t>
  </si>
  <si>
    <t xml:space="preserve">: </t>
  </si>
  <si>
    <t>Mail</t>
  </si>
  <si>
    <t>INGRESOS:</t>
  </si>
  <si>
    <t>$</t>
  </si>
  <si>
    <t>Total</t>
  </si>
  <si>
    <t>EGRESOS:</t>
  </si>
  <si>
    <t>RESUMEN:</t>
  </si>
  <si>
    <t>Ingresos</t>
  </si>
  <si>
    <t>Egresos</t>
  </si>
  <si>
    <t>Datos transferencia</t>
  </si>
  <si>
    <t>Joe Santibañez</t>
  </si>
  <si>
    <t>: 17.338.595-1</t>
  </si>
  <si>
    <t>: Banco Santander, Cta: 64195883</t>
  </si>
  <si>
    <t>jsantibanezg@gmail.com</t>
  </si>
  <si>
    <t>Arriendo Alvarez de Toledo 845, Depto 1711</t>
  </si>
  <si>
    <t>Arriendo Alvarez de Toledo 845, Depto 1811</t>
  </si>
  <si>
    <t>Acuerdo contrato de asesoría 1711</t>
  </si>
  <si>
    <t>Acuerdo contrato de asesoría 1811</t>
  </si>
  <si>
    <t>Arriendo Quiriquina # 4425</t>
  </si>
  <si>
    <t>Administración Quiriquina # 4425</t>
  </si>
  <si>
    <t>Gasto proporcional que corresponde pagar al propietario por concepto de: luz, agua, gas y gasto común, durante el periodo que los deptos estuvieron sin arrendatario.</t>
  </si>
  <si>
    <t>Santiago, 10 Enero de 2018</t>
  </si>
  <si>
    <t>Santiago, 11 febrero de 2018</t>
  </si>
  <si>
    <t>Administracón depto 1711</t>
  </si>
  <si>
    <t>Administracón depto 1811</t>
  </si>
  <si>
    <t>Santiago, 10 marzo de 2018</t>
  </si>
  <si>
    <t>Santiago, 10 de mayo de 2018</t>
  </si>
  <si>
    <t>Santiago, 10 de abril mayo de 2018</t>
  </si>
  <si>
    <t>Santiago, 09 de junio de 2018</t>
  </si>
  <si>
    <t>Santiago, 10 de julio de 2018</t>
  </si>
  <si>
    <t>Santiago, 10 de agosto de 2018</t>
  </si>
  <si>
    <t>Santiago, 10 de septiembre de 2018</t>
  </si>
  <si>
    <t>Santiago, 10 de octubre de 2018</t>
  </si>
  <si>
    <t>Santiago, 09 de noviembre de 2018</t>
  </si>
  <si>
    <t>Atrasado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</si>
</sst>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&quot;$&quot;\ * #,##0_-;\-&quot;$&quot;\ * #,##0_-;_-&quot;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MS Sans Serif"/>
      <family val="2"/>
    </font>
    <font>
      <sz val="11"/>
      <name val="MS Sans Serif"/>
      <family val="2"/>
    </font>
    <font>
      <sz val="11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3" fillId="0" borderId="0" xfId="0" applyFont="1"/>
    <xf numFmtId="0" fontId="4" fillId="0" borderId="0" xfId="3" applyAlignment="1" applyProtection="1"/>
    <xf numFmtId="0" fontId="5" fillId="0" borderId="0" xfId="0" applyFont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5" fillId="0" borderId="0" xfId="0" applyFont="1" applyFill="1"/>
    <xf numFmtId="0" fontId="2" fillId="0" borderId="0" xfId="0" applyFont="1" applyBorder="1" applyAlignment="1">
      <alignment horizontal="center"/>
    </xf>
    <xf numFmtId="166" fontId="2" fillId="0" borderId="0" xfId="2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1" xfId="2" applyNumberFormat="1" applyFont="1" applyFill="1" applyBorder="1" applyAlignment="1">
      <alignment horizontal="center"/>
    </xf>
    <xf numFmtId="3" fontId="3" fillId="0" borderId="2" xfId="1" applyNumberFormat="1" applyFont="1" applyFill="1" applyBorder="1" applyAlignment="1">
      <alignment horizontal="center"/>
    </xf>
    <xf numFmtId="166" fontId="3" fillId="2" borderId="2" xfId="2" applyNumberFormat="1" applyFont="1" applyFill="1" applyBorder="1" applyAlignment="1">
      <alignment horizontal="center"/>
    </xf>
    <xf numFmtId="0" fontId="2" fillId="0" borderId="0" xfId="0" applyFont="1" applyBorder="1" applyAlignment="1">
      <alignment vertical="center"/>
    </xf>
    <xf numFmtId="3" fontId="2" fillId="0" borderId="1" xfId="1" applyNumberFormat="1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0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jsantibanezg@gmail.com" TargetMode="External"/><Relationship Id="rId4" Type="http://schemas.openxmlformats.org/officeDocument/2006/relationships/comments" Target="../comments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32"/>
  <sheetViews>
    <sheetView topLeftCell="A8" workbookViewId="0">
      <selection activeCell="J19" sqref="J19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27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x14ac:dyDescent="0.35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8" t="s">
        <v>24</v>
      </c>
      <c r="C15" s="9"/>
      <c r="D15" s="9"/>
      <c r="E15" s="9"/>
      <c r="F15" s="7"/>
      <c r="G15" s="3">
        <v>190000</v>
      </c>
    </row>
    <row r="16" spans="2:7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690000</v>
      </c>
    </row>
    <row r="17" spans="2:7" x14ac:dyDescent="0.35">
      <c r="B17" s="1"/>
      <c r="C17" s="1"/>
      <c r="D17" s="1"/>
      <c r="E17" s="1"/>
      <c r="F17" s="2"/>
      <c r="G17" s="3"/>
    </row>
    <row r="18" spans="2:7" x14ac:dyDescent="0.35">
      <c r="B18" s="4" t="s">
        <v>11</v>
      </c>
      <c r="C18" s="1"/>
      <c r="D18" s="1"/>
      <c r="E18" s="1"/>
      <c r="F18" s="2"/>
      <c r="G18" s="3"/>
    </row>
    <row r="19" spans="2:7" x14ac:dyDescent="0.35">
      <c r="B19" s="4"/>
      <c r="C19" s="1" t="s">
        <v>22</v>
      </c>
      <c r="D19" s="1"/>
      <c r="E19" s="1"/>
      <c r="F19" s="10" t="s">
        <v>9</v>
      </c>
      <c r="G19" s="3">
        <f>G13/2</f>
        <v>125000</v>
      </c>
    </row>
    <row r="20" spans="2:7" x14ac:dyDescent="0.35">
      <c r="B20" s="4"/>
      <c r="C20" s="1" t="s">
        <v>23</v>
      </c>
      <c r="D20" s="1"/>
      <c r="E20" s="1"/>
      <c r="F20" s="10" t="s">
        <v>9</v>
      </c>
      <c r="G20" s="3">
        <f>G14/2</f>
        <v>125000</v>
      </c>
    </row>
    <row r="21" spans="2:7" ht="15" thickBot="1" x14ac:dyDescent="0.4">
      <c r="B21" s="4"/>
      <c r="C21" s="1" t="s">
        <v>25</v>
      </c>
      <c r="D21" s="1"/>
      <c r="E21" s="1"/>
      <c r="F21" s="10" t="s">
        <v>9</v>
      </c>
      <c r="G21" s="3">
        <f>G15*7%</f>
        <v>13300.000000000002</v>
      </c>
    </row>
    <row r="22" spans="2:7" ht="14.5" customHeight="1" x14ac:dyDescent="0.35">
      <c r="B22" s="4"/>
      <c r="C22" s="19" t="s">
        <v>26</v>
      </c>
      <c r="D22" s="20"/>
      <c r="E22" s="21"/>
      <c r="F22" s="10" t="s">
        <v>9</v>
      </c>
      <c r="G22" s="28">
        <v>31500</v>
      </c>
    </row>
    <row r="23" spans="2:7" x14ac:dyDescent="0.35">
      <c r="B23" s="4"/>
      <c r="C23" s="22"/>
      <c r="D23" s="23"/>
      <c r="E23" s="24"/>
      <c r="F23" s="10" t="s">
        <v>9</v>
      </c>
      <c r="G23" s="28"/>
    </row>
    <row r="24" spans="2:7" x14ac:dyDescent="0.35">
      <c r="B24" s="4"/>
      <c r="C24" s="22"/>
      <c r="D24" s="23"/>
      <c r="E24" s="24"/>
      <c r="F24" s="10" t="s">
        <v>9</v>
      </c>
      <c r="G24" s="28"/>
    </row>
    <row r="25" spans="2:7" ht="27.5" customHeight="1" thickBot="1" x14ac:dyDescent="0.4">
      <c r="B25" s="4"/>
      <c r="C25" s="25"/>
      <c r="D25" s="26"/>
      <c r="E25" s="27"/>
      <c r="F25" s="10" t="s">
        <v>9</v>
      </c>
      <c r="G25" s="29"/>
    </row>
    <row r="26" spans="2:7" ht="15" thickBot="1" x14ac:dyDescent="0.4">
      <c r="B26" s="1" t="s">
        <v>10</v>
      </c>
      <c r="C26" s="1"/>
      <c r="D26" s="1"/>
      <c r="E26" s="1"/>
      <c r="F26" s="10" t="s">
        <v>9</v>
      </c>
      <c r="G26" s="15">
        <f>SUM(G19:G25)</f>
        <v>294800</v>
      </c>
    </row>
    <row r="27" spans="2:7" x14ac:dyDescent="0.35">
      <c r="B27" s="1"/>
      <c r="C27" s="1"/>
      <c r="D27" s="1"/>
      <c r="E27" s="1"/>
      <c r="F27" s="2"/>
      <c r="G27" s="3"/>
    </row>
    <row r="28" spans="2:7" x14ac:dyDescent="0.35">
      <c r="B28" s="4" t="s">
        <v>12</v>
      </c>
      <c r="C28" s="1"/>
      <c r="D28" s="1"/>
      <c r="E28" s="1"/>
      <c r="F28" s="2"/>
      <c r="G28" s="3"/>
    </row>
    <row r="29" spans="2:7" x14ac:dyDescent="0.35">
      <c r="B29" s="1"/>
      <c r="C29" s="1"/>
      <c r="D29" s="1"/>
      <c r="E29" s="1"/>
      <c r="F29" s="2"/>
      <c r="G29" s="3"/>
    </row>
    <row r="30" spans="2:7" x14ac:dyDescent="0.35">
      <c r="B30" s="1" t="s">
        <v>13</v>
      </c>
      <c r="C30" s="1"/>
      <c r="D30" s="1"/>
      <c r="E30" s="1"/>
      <c r="F30" s="2" t="s">
        <v>9</v>
      </c>
      <c r="G30" s="11">
        <f>G16</f>
        <v>690000</v>
      </c>
    </row>
    <row r="31" spans="2:7" ht="15" thickBot="1" x14ac:dyDescent="0.4">
      <c r="B31" s="12" t="s">
        <v>14</v>
      </c>
      <c r="C31" s="12"/>
      <c r="D31" s="12"/>
      <c r="E31" s="12"/>
      <c r="F31" s="13" t="s">
        <v>9</v>
      </c>
      <c r="G31" s="14">
        <f>G26</f>
        <v>294800</v>
      </c>
    </row>
    <row r="32" spans="2:7" ht="15" thickBot="1" x14ac:dyDescent="0.4">
      <c r="B32" s="1" t="s">
        <v>10</v>
      </c>
      <c r="C32" s="1"/>
      <c r="D32" s="1"/>
      <c r="E32" s="1"/>
      <c r="F32" s="2" t="s">
        <v>9</v>
      </c>
      <c r="G32" s="16">
        <f>G30-G31</f>
        <v>395200</v>
      </c>
    </row>
  </sheetData>
  <mergeCells count="2">
    <mergeCell ref="C22:E25"/>
    <mergeCell ref="G22:G25"/>
  </mergeCells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32"/>
  <sheetViews>
    <sheetView topLeftCell="A10" workbookViewId="0">
      <selection activeCell="L23" sqref="L23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28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x14ac:dyDescent="0.35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8" t="s">
        <v>24</v>
      </c>
      <c r="C15" s="9"/>
      <c r="D15" s="9"/>
      <c r="E15" s="9"/>
      <c r="F15" s="7"/>
      <c r="G15" s="3">
        <v>190000</v>
      </c>
    </row>
    <row r="16" spans="2:7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690000</v>
      </c>
    </row>
    <row r="17" spans="2:7" x14ac:dyDescent="0.35">
      <c r="B17" s="1"/>
      <c r="C17" s="1"/>
      <c r="D17" s="1"/>
      <c r="E17" s="1"/>
      <c r="F17" s="2"/>
      <c r="G17" s="3"/>
    </row>
    <row r="18" spans="2:7" x14ac:dyDescent="0.35">
      <c r="B18" s="4" t="s">
        <v>11</v>
      </c>
      <c r="C18" s="1"/>
      <c r="D18" s="1"/>
      <c r="E18" s="1"/>
      <c r="F18" s="2"/>
      <c r="G18" s="3"/>
    </row>
    <row r="19" spans="2:7" x14ac:dyDescent="0.35">
      <c r="B19" s="4"/>
      <c r="C19" s="1" t="s">
        <v>22</v>
      </c>
      <c r="D19" s="1"/>
      <c r="E19" s="1"/>
      <c r="F19" s="10" t="s">
        <v>9</v>
      </c>
      <c r="G19" s="3">
        <f>G13/2</f>
        <v>125000</v>
      </c>
    </row>
    <row r="20" spans="2:7" x14ac:dyDescent="0.35">
      <c r="B20" s="4"/>
      <c r="C20" s="1" t="s">
        <v>23</v>
      </c>
      <c r="D20" s="1"/>
      <c r="E20" s="1"/>
      <c r="F20" s="10" t="s">
        <v>9</v>
      </c>
      <c r="G20" s="3">
        <f>G14/2</f>
        <v>125000</v>
      </c>
    </row>
    <row r="21" spans="2:7" ht="15" thickBot="1" x14ac:dyDescent="0.4">
      <c r="B21" s="4"/>
      <c r="C21" s="1" t="s">
        <v>25</v>
      </c>
      <c r="D21" s="1"/>
      <c r="E21" s="1"/>
      <c r="F21" s="10" t="s">
        <v>9</v>
      </c>
      <c r="G21" s="3">
        <f>G15*7%</f>
        <v>13300.000000000002</v>
      </c>
    </row>
    <row r="22" spans="2:7" ht="14.5" customHeight="1" x14ac:dyDescent="0.35">
      <c r="B22" s="4"/>
      <c r="C22" s="19" t="s">
        <v>26</v>
      </c>
      <c r="D22" s="20"/>
      <c r="E22" s="21"/>
      <c r="F22" s="10" t="s">
        <v>9</v>
      </c>
      <c r="G22" s="28">
        <v>31500</v>
      </c>
    </row>
    <row r="23" spans="2:7" x14ac:dyDescent="0.35">
      <c r="B23" s="4"/>
      <c r="C23" s="22"/>
      <c r="D23" s="23"/>
      <c r="E23" s="24"/>
      <c r="F23" s="10" t="s">
        <v>9</v>
      </c>
      <c r="G23" s="28"/>
    </row>
    <row r="24" spans="2:7" x14ac:dyDescent="0.35">
      <c r="B24" s="4"/>
      <c r="C24" s="22"/>
      <c r="D24" s="23"/>
      <c r="E24" s="24"/>
      <c r="F24" s="10" t="s">
        <v>9</v>
      </c>
      <c r="G24" s="28"/>
    </row>
    <row r="25" spans="2:7" ht="27.5" customHeight="1" thickBot="1" x14ac:dyDescent="0.4">
      <c r="B25" s="4"/>
      <c r="C25" s="25"/>
      <c r="D25" s="26"/>
      <c r="E25" s="27"/>
      <c r="F25" s="10" t="s">
        <v>9</v>
      </c>
      <c r="G25" s="29"/>
    </row>
    <row r="26" spans="2:7" ht="15" thickBot="1" x14ac:dyDescent="0.4">
      <c r="B26" s="1" t="s">
        <v>10</v>
      </c>
      <c r="C26" s="1"/>
      <c r="D26" s="1"/>
      <c r="E26" s="1"/>
      <c r="F26" s="10" t="s">
        <v>9</v>
      </c>
      <c r="G26" s="15">
        <f>SUM(G19:G25)</f>
        <v>294800</v>
      </c>
    </row>
    <row r="27" spans="2:7" x14ac:dyDescent="0.35">
      <c r="B27" s="1"/>
      <c r="C27" s="1"/>
      <c r="D27" s="1"/>
      <c r="E27" s="1"/>
      <c r="F27" s="2"/>
      <c r="G27" s="3"/>
    </row>
    <row r="28" spans="2:7" x14ac:dyDescent="0.35">
      <c r="B28" s="4" t="s">
        <v>12</v>
      </c>
      <c r="C28" s="1"/>
      <c r="D28" s="1"/>
      <c r="E28" s="1"/>
      <c r="F28" s="2"/>
      <c r="G28" s="3"/>
    </row>
    <row r="29" spans="2:7" x14ac:dyDescent="0.35">
      <c r="B29" s="1"/>
      <c r="C29" s="1"/>
      <c r="D29" s="1"/>
      <c r="E29" s="1"/>
      <c r="F29" s="2"/>
      <c r="G29" s="3"/>
    </row>
    <row r="30" spans="2:7" x14ac:dyDescent="0.35">
      <c r="B30" s="1" t="s">
        <v>13</v>
      </c>
      <c r="C30" s="1"/>
      <c r="D30" s="1"/>
      <c r="E30" s="1"/>
      <c r="F30" s="2" t="s">
        <v>9</v>
      </c>
      <c r="G30" s="11">
        <f>G16</f>
        <v>690000</v>
      </c>
    </row>
    <row r="31" spans="2:7" ht="15" thickBot="1" x14ac:dyDescent="0.4">
      <c r="B31" s="12" t="s">
        <v>14</v>
      </c>
      <c r="C31" s="12"/>
      <c r="D31" s="12"/>
      <c r="E31" s="12"/>
      <c r="F31" s="13" t="s">
        <v>9</v>
      </c>
      <c r="G31" s="14">
        <f>G26</f>
        <v>294800</v>
      </c>
    </row>
    <row r="32" spans="2:7" ht="15" thickBot="1" x14ac:dyDescent="0.4">
      <c r="B32" s="1" t="s">
        <v>10</v>
      </c>
      <c r="C32" s="1"/>
      <c r="D32" s="1"/>
      <c r="E32" s="1"/>
      <c r="F32" s="2" t="s">
        <v>9</v>
      </c>
      <c r="G32" s="16">
        <f>G30-G31</f>
        <v>395200</v>
      </c>
    </row>
  </sheetData>
  <mergeCells count="2">
    <mergeCell ref="C22:E25"/>
    <mergeCell ref="G22:G25"/>
  </mergeCells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9"/>
  <sheetViews>
    <sheetView workbookViewId="0">
      <selection activeCell="J2" sqref="J2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31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x14ac:dyDescent="0.35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8" t="s">
        <v>24</v>
      </c>
      <c r="C15" s="9"/>
      <c r="D15" s="9"/>
      <c r="E15" s="9"/>
      <c r="F15" s="7"/>
      <c r="G15" s="3">
        <v>190000</v>
      </c>
    </row>
    <row r="16" spans="2:7" ht="15" thickBot="1" x14ac:dyDescent="0.4">
      <c r="B16" s="1" t="s">
        <v>10</v>
      </c>
      <c r="C16" s="1"/>
      <c r="D16" s="1"/>
      <c r="E16" s="1"/>
      <c r="F16" s="2" t="s">
        <v>9</v>
      </c>
      <c r="G16" s="15">
        <f>SUM(G13:G15)</f>
        <v>690000</v>
      </c>
    </row>
    <row r="17" spans="2:7" x14ac:dyDescent="0.35">
      <c r="B17" s="1"/>
      <c r="C17" s="1"/>
      <c r="D17" s="1"/>
      <c r="E17" s="1"/>
      <c r="F17" s="2"/>
      <c r="G17" s="3"/>
    </row>
    <row r="18" spans="2:7" x14ac:dyDescent="0.35">
      <c r="B18" s="4" t="s">
        <v>11</v>
      </c>
      <c r="C18" s="1"/>
      <c r="D18" s="1"/>
      <c r="E18" s="1"/>
      <c r="F18" s="2"/>
      <c r="G18" s="3"/>
    </row>
    <row r="19" spans="2:7" x14ac:dyDescent="0.35">
      <c r="B19" s="4"/>
      <c r="C19" s="1" t="s">
        <v>29</v>
      </c>
      <c r="D19" s="1"/>
      <c r="E19" s="1"/>
      <c r="F19" s="10" t="s">
        <v>9</v>
      </c>
      <c r="G19" s="3">
        <f>G13*7%</f>
        <v>17500</v>
      </c>
    </row>
    <row r="20" spans="2:7" x14ac:dyDescent="0.35">
      <c r="B20" s="4"/>
      <c r="C20" s="1" t="s">
        <v>30</v>
      </c>
      <c r="D20" s="1"/>
      <c r="E20" s="1"/>
      <c r="F20" s="10" t="s">
        <v>9</v>
      </c>
      <c r="G20" s="3">
        <f>G14*7%</f>
        <v>17500</v>
      </c>
    </row>
    <row r="21" spans="2:7" x14ac:dyDescent="0.35">
      <c r="B21" s="4"/>
      <c r="C21" s="1" t="s">
        <v>25</v>
      </c>
      <c r="D21" s="1"/>
      <c r="E21" s="1"/>
      <c r="F21" s="10" t="s">
        <v>9</v>
      </c>
      <c r="G21" s="3">
        <f>G15*7%</f>
        <v>13300.000000000002</v>
      </c>
    </row>
    <row r="22" spans="2:7" ht="14.5" customHeight="1" thickBot="1" x14ac:dyDescent="0.4">
      <c r="B22" s="4"/>
      <c r="C22" s="17"/>
      <c r="D22" s="17"/>
      <c r="E22" s="17"/>
      <c r="F22" s="10" t="s">
        <v>9</v>
      </c>
      <c r="G22" s="18"/>
    </row>
    <row r="23" spans="2:7" ht="15" thickBot="1" x14ac:dyDescent="0.4">
      <c r="B23" s="1" t="s">
        <v>10</v>
      </c>
      <c r="C23" s="1"/>
      <c r="D23" s="1"/>
      <c r="E23" s="1"/>
      <c r="F23" s="10" t="s">
        <v>9</v>
      </c>
      <c r="G23" s="15">
        <f>SUM(G19:G22)</f>
        <v>48300</v>
      </c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4" t="s">
        <v>12</v>
      </c>
      <c r="C25" s="1"/>
      <c r="D25" s="1"/>
      <c r="E25" s="1"/>
      <c r="F25" s="2"/>
      <c r="G25" s="3"/>
    </row>
    <row r="26" spans="2:7" x14ac:dyDescent="0.35">
      <c r="B26" s="1"/>
      <c r="C26" s="1"/>
      <c r="D26" s="1"/>
      <c r="E26" s="1"/>
      <c r="F26" s="2"/>
      <c r="G26" s="3"/>
    </row>
    <row r="27" spans="2:7" x14ac:dyDescent="0.35">
      <c r="B27" s="1" t="s">
        <v>13</v>
      </c>
      <c r="C27" s="1"/>
      <c r="D27" s="1"/>
      <c r="E27" s="1"/>
      <c r="F27" s="2" t="s">
        <v>9</v>
      </c>
      <c r="G27" s="11">
        <f>G16</f>
        <v>690000</v>
      </c>
    </row>
    <row r="28" spans="2:7" ht="15" thickBot="1" x14ac:dyDescent="0.4">
      <c r="B28" s="12" t="s">
        <v>14</v>
      </c>
      <c r="C28" s="12"/>
      <c r="D28" s="12"/>
      <c r="E28" s="12"/>
      <c r="F28" s="13" t="s">
        <v>9</v>
      </c>
      <c r="G28" s="14">
        <f>G23</f>
        <v>48300</v>
      </c>
    </row>
    <row r="29" spans="2:7" ht="15" thickBot="1" x14ac:dyDescent="0.4">
      <c r="B29" s="1" t="s">
        <v>10</v>
      </c>
      <c r="C29" s="1"/>
      <c r="D29" s="1"/>
      <c r="E29" s="1"/>
      <c r="F29" s="2" t="s">
        <v>9</v>
      </c>
      <c r="G29" s="16">
        <f>G27-G28</f>
        <v>641700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7"/>
  <sheetViews>
    <sheetView workbookViewId="0">
      <selection activeCell="H5" sqref="H5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33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 t="s">
        <v>29</v>
      </c>
      <c r="D18" s="1"/>
      <c r="E18" s="1"/>
      <c r="F18" s="10" t="s">
        <v>9</v>
      </c>
      <c r="G18" s="3">
        <f>G13*7%</f>
        <v>17500</v>
      </c>
    </row>
    <row r="19" spans="2:7" x14ac:dyDescent="0.35">
      <c r="B19" s="4"/>
      <c r="C19" s="1" t="s">
        <v>30</v>
      </c>
      <c r="D19" s="1"/>
      <c r="E19" s="1"/>
      <c r="F19" s="10" t="s">
        <v>9</v>
      </c>
      <c r="G19" s="3">
        <f>G14*7%</f>
        <v>17500</v>
      </c>
    </row>
    <row r="20" spans="2:7" ht="14.5" customHeight="1" thickBot="1" x14ac:dyDescent="0.4">
      <c r="B20" s="4"/>
      <c r="C20" s="17"/>
      <c r="D20" s="17"/>
      <c r="E20" s="17"/>
      <c r="F20" s="10" t="s">
        <v>9</v>
      </c>
      <c r="G20" s="18"/>
    </row>
    <row r="21" spans="2:7" ht="15" thickBot="1" x14ac:dyDescent="0.4">
      <c r="B21" s="1" t="s">
        <v>10</v>
      </c>
      <c r="C21" s="1"/>
      <c r="D21" s="1"/>
      <c r="E21" s="1"/>
      <c r="F21" s="10" t="s">
        <v>9</v>
      </c>
      <c r="G21" s="15">
        <f>SUM(G18:G20)</f>
        <v>35000</v>
      </c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4" t="s">
        <v>12</v>
      </c>
      <c r="C23" s="1"/>
      <c r="D23" s="1"/>
      <c r="E23" s="1"/>
      <c r="F23" s="2"/>
      <c r="G23" s="3"/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1" t="s">
        <v>13</v>
      </c>
      <c r="C25" s="1"/>
      <c r="D25" s="1"/>
      <c r="E25" s="1"/>
      <c r="F25" s="2" t="s">
        <v>9</v>
      </c>
      <c r="G25" s="11">
        <f>G15</f>
        <v>500000</v>
      </c>
    </row>
    <row r="26" spans="2:7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G21</f>
        <v>35000</v>
      </c>
    </row>
    <row r="27" spans="2:7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465000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7"/>
  <sheetViews>
    <sheetView workbookViewId="0">
      <selection activeCell="I16" sqref="I16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32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 t="s">
        <v>29</v>
      </c>
      <c r="D18" s="1"/>
      <c r="E18" s="1"/>
      <c r="F18" s="10" t="s">
        <v>9</v>
      </c>
      <c r="G18" s="3">
        <f>G13*7%</f>
        <v>17500</v>
      </c>
    </row>
    <row r="19" spans="2:7" x14ac:dyDescent="0.35">
      <c r="B19" s="4"/>
      <c r="C19" s="1" t="s">
        <v>30</v>
      </c>
      <c r="D19" s="1"/>
      <c r="E19" s="1"/>
      <c r="F19" s="10" t="s">
        <v>9</v>
      </c>
      <c r="G19" s="3">
        <f>G14*7%</f>
        <v>17500</v>
      </c>
    </row>
    <row r="20" spans="2:7" ht="14.5" customHeight="1" thickBot="1" x14ac:dyDescent="0.4">
      <c r="B20" s="4"/>
      <c r="C20" s="17"/>
      <c r="D20" s="17"/>
      <c r="E20" s="17"/>
      <c r="F20" s="10" t="s">
        <v>9</v>
      </c>
      <c r="G20" s="18"/>
    </row>
    <row r="21" spans="2:7" ht="15" thickBot="1" x14ac:dyDescent="0.4">
      <c r="B21" s="1" t="s">
        <v>10</v>
      </c>
      <c r="C21" s="1"/>
      <c r="D21" s="1"/>
      <c r="E21" s="1"/>
      <c r="F21" s="10" t="s">
        <v>9</v>
      </c>
      <c r="G21" s="15">
        <f>SUM(G18:G20)</f>
        <v>35000</v>
      </c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4" t="s">
        <v>12</v>
      </c>
      <c r="C23" s="1"/>
      <c r="D23" s="1"/>
      <c r="E23" s="1"/>
      <c r="F23" s="2"/>
      <c r="G23" s="3"/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1" t="s">
        <v>13</v>
      </c>
      <c r="C25" s="1"/>
      <c r="D25" s="1"/>
      <c r="E25" s="1"/>
      <c r="F25" s="2" t="s">
        <v>9</v>
      </c>
      <c r="G25" s="11">
        <f>G15</f>
        <v>500000</v>
      </c>
    </row>
    <row r="26" spans="2:7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G21</f>
        <v>35000</v>
      </c>
    </row>
    <row r="27" spans="2:7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465000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7"/>
  <sheetViews>
    <sheetView topLeftCell="A9" workbookViewId="0">
      <selection activeCell="I9" sqref="I9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34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 t="s">
        <v>29</v>
      </c>
      <c r="D18" s="1"/>
      <c r="E18" s="1"/>
      <c r="F18" s="10" t="s">
        <v>9</v>
      </c>
      <c r="G18" s="3">
        <f>G13*7%</f>
        <v>17500</v>
      </c>
    </row>
    <row r="19" spans="2:7" x14ac:dyDescent="0.35">
      <c r="B19" s="4"/>
      <c r="C19" s="1" t="s">
        <v>30</v>
      </c>
      <c r="D19" s="1"/>
      <c r="E19" s="1"/>
      <c r="F19" s="10" t="s">
        <v>9</v>
      </c>
      <c r="G19" s="3">
        <f>G14*7%</f>
        <v>17500</v>
      </c>
    </row>
    <row r="20" spans="2:7" ht="14.5" customHeight="1" thickBot="1" x14ac:dyDescent="0.4">
      <c r="B20" s="4"/>
      <c r="C20" s="17"/>
      <c r="D20" s="17"/>
      <c r="E20" s="17"/>
      <c r="F20" s="10" t="s">
        <v>9</v>
      </c>
      <c r="G20" s="18"/>
    </row>
    <row r="21" spans="2:7" ht="15" thickBot="1" x14ac:dyDescent="0.4">
      <c r="B21" s="1" t="s">
        <v>10</v>
      </c>
      <c r="C21" s="1"/>
      <c r="D21" s="1"/>
      <c r="E21" s="1"/>
      <c r="F21" s="10" t="s">
        <v>9</v>
      </c>
      <c r="G21" s="15">
        <f>SUM(G18:G20)</f>
        <v>35000</v>
      </c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4" t="s">
        <v>12</v>
      </c>
      <c r="C23" s="1"/>
      <c r="D23" s="1"/>
      <c r="E23" s="1"/>
      <c r="F23" s="2"/>
      <c r="G23" s="3"/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1" t="s">
        <v>13</v>
      </c>
      <c r="C25" s="1"/>
      <c r="D25" s="1"/>
      <c r="E25" s="1"/>
      <c r="F25" s="2" t="s">
        <v>9</v>
      </c>
      <c r="G25" s="11">
        <f>G15</f>
        <v>500000</v>
      </c>
    </row>
    <row r="26" spans="2:7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G21</f>
        <v>35000</v>
      </c>
    </row>
    <row r="27" spans="2:7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465000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7"/>
  <sheetViews>
    <sheetView workbookViewId="0">
      <selection activeCell="K14" sqref="K14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35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 t="s">
        <v>29</v>
      </c>
      <c r="D18" s="1"/>
      <c r="E18" s="1"/>
      <c r="F18" s="10" t="s">
        <v>9</v>
      </c>
      <c r="G18" s="3">
        <f>G13*7%</f>
        <v>17500</v>
      </c>
    </row>
    <row r="19" spans="2:7" x14ac:dyDescent="0.35">
      <c r="B19" s="4"/>
      <c r="C19" s="1" t="s">
        <v>30</v>
      </c>
      <c r="D19" s="1"/>
      <c r="E19" s="1"/>
      <c r="F19" s="10" t="s">
        <v>9</v>
      </c>
      <c r="G19" s="3">
        <f>G14*7%</f>
        <v>17500</v>
      </c>
    </row>
    <row r="20" spans="2:7" ht="14.5" customHeight="1" thickBot="1" x14ac:dyDescent="0.4">
      <c r="B20" s="4"/>
      <c r="C20" s="17"/>
      <c r="D20" s="17"/>
      <c r="E20" s="17"/>
      <c r="F20" s="10" t="s">
        <v>9</v>
      </c>
      <c r="G20" s="18"/>
    </row>
    <row r="21" spans="2:7" ht="15" thickBot="1" x14ac:dyDescent="0.4">
      <c r="B21" s="1" t="s">
        <v>10</v>
      </c>
      <c r="C21" s="1"/>
      <c r="D21" s="1"/>
      <c r="E21" s="1"/>
      <c r="F21" s="10" t="s">
        <v>9</v>
      </c>
      <c r="G21" s="15">
        <f>SUM(G18:G20)</f>
        <v>35000</v>
      </c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4" t="s">
        <v>12</v>
      </c>
      <c r="C23" s="1"/>
      <c r="D23" s="1"/>
      <c r="E23" s="1"/>
      <c r="F23" s="2"/>
      <c r="G23" s="3"/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1" t="s">
        <v>13</v>
      </c>
      <c r="C25" s="1"/>
      <c r="D25" s="1"/>
      <c r="E25" s="1"/>
      <c r="F25" s="2" t="s">
        <v>9</v>
      </c>
      <c r="G25" s="11">
        <f>G15</f>
        <v>500000</v>
      </c>
    </row>
    <row r="26" spans="2:7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G21</f>
        <v>35000</v>
      </c>
    </row>
    <row r="27" spans="2:7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465000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7"/>
  <sheetViews>
    <sheetView workbookViewId="0">
      <selection activeCell="G10" sqref="G10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36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 t="s">
        <v>29</v>
      </c>
      <c r="D18" s="1"/>
      <c r="E18" s="1"/>
      <c r="F18" s="10" t="s">
        <v>9</v>
      </c>
      <c r="G18" s="3">
        <f>G13*7%</f>
        <v>17500</v>
      </c>
    </row>
    <row r="19" spans="2:7" x14ac:dyDescent="0.35">
      <c r="B19" s="4"/>
      <c r="C19" s="1" t="s">
        <v>30</v>
      </c>
      <c r="D19" s="1"/>
      <c r="E19" s="1"/>
      <c r="F19" s="10" t="s">
        <v>9</v>
      </c>
      <c r="G19" s="3">
        <f>G14*7%</f>
        <v>17500</v>
      </c>
    </row>
    <row r="20" spans="2:7" ht="14.5" customHeight="1" thickBot="1" x14ac:dyDescent="0.4">
      <c r="B20" s="4"/>
      <c r="C20" s="17"/>
      <c r="D20" s="17"/>
      <c r="E20" s="17"/>
      <c r="F20" s="10" t="s">
        <v>9</v>
      </c>
      <c r="G20" s="18"/>
    </row>
    <row r="21" spans="2:7" ht="15" thickBot="1" x14ac:dyDescent="0.4">
      <c r="B21" s="1" t="s">
        <v>10</v>
      </c>
      <c r="C21" s="1"/>
      <c r="D21" s="1"/>
      <c r="E21" s="1"/>
      <c r="F21" s="10" t="s">
        <v>9</v>
      </c>
      <c r="G21" s="15">
        <f>SUM(G18:G20)</f>
        <v>35000</v>
      </c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4" t="s">
        <v>12</v>
      </c>
      <c r="C23" s="1"/>
      <c r="D23" s="1"/>
      <c r="E23" s="1"/>
      <c r="F23" s="2"/>
      <c r="G23" s="3"/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1" t="s">
        <v>13</v>
      </c>
      <c r="C25" s="1"/>
      <c r="D25" s="1"/>
      <c r="E25" s="1"/>
      <c r="F25" s="2" t="s">
        <v>9</v>
      </c>
      <c r="G25" s="11">
        <f>G15</f>
        <v>500000</v>
      </c>
    </row>
    <row r="26" spans="2:7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G21</f>
        <v>35000</v>
      </c>
    </row>
    <row r="27" spans="2:7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465000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7"/>
  <sheetViews>
    <sheetView workbookViewId="0">
      <selection activeCell="M14" sqref="M14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37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 t="s">
        <v>29</v>
      </c>
      <c r="D18" s="1"/>
      <c r="E18" s="1"/>
      <c r="F18" s="10" t="s">
        <v>9</v>
      </c>
      <c r="G18" s="3">
        <f>G13*7%</f>
        <v>17500</v>
      </c>
    </row>
    <row r="19" spans="2:7" x14ac:dyDescent="0.35">
      <c r="B19" s="4"/>
      <c r="C19" s="1" t="s">
        <v>30</v>
      </c>
      <c r="D19" s="1"/>
      <c r="E19" s="1"/>
      <c r="F19" s="10" t="s">
        <v>9</v>
      </c>
      <c r="G19" s="3">
        <f>G14*7%</f>
        <v>17500</v>
      </c>
    </row>
    <row r="20" spans="2:7" ht="14.5" customHeight="1" thickBot="1" x14ac:dyDescent="0.4">
      <c r="B20" s="4"/>
      <c r="C20" s="17"/>
      <c r="D20" s="17"/>
      <c r="E20" s="17"/>
      <c r="F20" s="10" t="s">
        <v>9</v>
      </c>
      <c r="G20" s="18"/>
    </row>
    <row r="21" spans="2:7" ht="15" thickBot="1" x14ac:dyDescent="0.4">
      <c r="B21" s="1" t="s">
        <v>10</v>
      </c>
      <c r="C21" s="1"/>
      <c r="D21" s="1"/>
      <c r="E21" s="1"/>
      <c r="F21" s="10" t="s">
        <v>9</v>
      </c>
      <c r="G21" s="15">
        <f>SUM(G18:G20)</f>
        <v>35000</v>
      </c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4" t="s">
        <v>12</v>
      </c>
      <c r="C23" s="1"/>
      <c r="D23" s="1"/>
      <c r="E23" s="1"/>
      <c r="F23" s="2"/>
      <c r="G23" s="3"/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1" t="s">
        <v>13</v>
      </c>
      <c r="C25" s="1"/>
      <c r="D25" s="1"/>
      <c r="E25" s="1"/>
      <c r="F25" s="2" t="s">
        <v>9</v>
      </c>
      <c r="G25" s="11">
        <f>G15</f>
        <v>500000</v>
      </c>
    </row>
    <row r="26" spans="2:7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G21</f>
        <v>35000</v>
      </c>
    </row>
    <row r="27" spans="2:7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465000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7"/>
  <sheetViews>
    <sheetView topLeftCell="A10" workbookViewId="0">
      <selection activeCell="J13" sqref="J13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38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 t="s">
        <v>29</v>
      </c>
      <c r="D18" s="1"/>
      <c r="E18" s="1"/>
      <c r="F18" s="10" t="s">
        <v>9</v>
      </c>
      <c r="G18" s="3">
        <f>G13*7%</f>
        <v>17500</v>
      </c>
    </row>
    <row r="19" spans="2:7" x14ac:dyDescent="0.35">
      <c r="B19" s="4"/>
      <c r="C19" s="1" t="s">
        <v>30</v>
      </c>
      <c r="D19" s="1"/>
      <c r="E19" s="1"/>
      <c r="F19" s="10" t="s">
        <v>9</v>
      </c>
      <c r="G19" s="3">
        <f>G14*7%</f>
        <v>17500</v>
      </c>
    </row>
    <row r="20" spans="2:7" ht="14.5" customHeight="1" thickBot="1" x14ac:dyDescent="0.4">
      <c r="B20" s="4"/>
      <c r="C20" s="17"/>
      <c r="D20" s="17"/>
      <c r="E20" s="17"/>
      <c r="F20" s="10" t="s">
        <v>9</v>
      </c>
      <c r="G20" s="18"/>
    </row>
    <row r="21" spans="2:7" ht="15" thickBot="1" x14ac:dyDescent="0.4">
      <c r="B21" s="1" t="s">
        <v>10</v>
      </c>
      <c r="C21" s="1"/>
      <c r="D21" s="1"/>
      <c r="E21" s="1"/>
      <c r="F21" s="10" t="s">
        <v>9</v>
      </c>
      <c r="G21" s="15">
        <f>SUM(G18:G20)</f>
        <v>35000</v>
      </c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4" t="s">
        <v>12</v>
      </c>
      <c r="C23" s="1"/>
      <c r="D23" s="1"/>
      <c r="E23" s="1"/>
      <c r="F23" s="2"/>
      <c r="G23" s="3"/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1" t="s">
        <v>13</v>
      </c>
      <c r="C25" s="1"/>
      <c r="D25" s="1"/>
      <c r="E25" s="1"/>
      <c r="F25" s="2" t="s">
        <v>9</v>
      </c>
      <c r="G25" s="11">
        <f>G15</f>
        <v>500000</v>
      </c>
    </row>
    <row r="26" spans="2:7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G21</f>
        <v>35000</v>
      </c>
    </row>
    <row r="27" spans="2:7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465000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27"/>
  <sheetViews>
    <sheetView workbookViewId="0">
      <selection activeCell="N4" sqref="N4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39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16</v>
      </c>
      <c r="E3" s="4"/>
      <c r="F3" s="2"/>
      <c r="G3" s="3"/>
    </row>
    <row r="4" spans="2:7" x14ac:dyDescent="0.35">
      <c r="B4" s="4" t="s">
        <v>2</v>
      </c>
      <c r="C4" s="4"/>
      <c r="D4" s="4" t="s">
        <v>17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15</v>
      </c>
      <c r="C7" s="4"/>
      <c r="D7" s="4" t="s">
        <v>18</v>
      </c>
      <c r="E7" s="4"/>
      <c r="F7" s="2"/>
      <c r="G7" s="3"/>
    </row>
    <row r="8" spans="2:7" x14ac:dyDescent="0.35">
      <c r="B8" s="4" t="s">
        <v>7</v>
      </c>
      <c r="C8" s="1"/>
      <c r="D8" s="5" t="s">
        <v>19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7" ht="15" thickBot="1" x14ac:dyDescent="0.4">
      <c r="B14" s="8" t="s">
        <v>21</v>
      </c>
      <c r="C14" s="9"/>
      <c r="D14" s="9"/>
      <c r="E14" s="9"/>
      <c r="F14" s="7" t="s">
        <v>9</v>
      </c>
      <c r="G14" s="3">
        <v>250000</v>
      </c>
    </row>
    <row r="15" spans="2:7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500000</v>
      </c>
    </row>
    <row r="16" spans="2:7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 t="s">
        <v>29</v>
      </c>
      <c r="D18" s="1"/>
      <c r="E18" s="1"/>
      <c r="F18" s="10" t="s">
        <v>9</v>
      </c>
      <c r="G18" s="3">
        <f>G13*7%</f>
        <v>17500</v>
      </c>
    </row>
    <row r="19" spans="2:7" x14ac:dyDescent="0.35">
      <c r="B19" s="4"/>
      <c r="C19" s="1" t="s">
        <v>30</v>
      </c>
      <c r="D19" s="1"/>
      <c r="E19" s="1"/>
      <c r="F19" s="10" t="s">
        <v>9</v>
      </c>
      <c r="G19" s="3">
        <f>G14*7%</f>
        <v>17500</v>
      </c>
    </row>
    <row r="20" spans="2:7" ht="14.5" customHeight="1" thickBot="1" x14ac:dyDescent="0.4">
      <c r="B20" s="4"/>
      <c r="C20" s="17"/>
      <c r="D20" s="17"/>
      <c r="E20" s="17"/>
      <c r="F20" s="10" t="s">
        <v>9</v>
      </c>
      <c r="G20" s="18"/>
    </row>
    <row r="21" spans="2:7" ht="15" thickBot="1" x14ac:dyDescent="0.4">
      <c r="B21" s="1" t="s">
        <v>10</v>
      </c>
      <c r="C21" s="1"/>
      <c r="D21" s="1"/>
      <c r="E21" s="1"/>
      <c r="F21" s="10" t="s">
        <v>9</v>
      </c>
      <c r="G21" s="15">
        <f>SUM(G18:G20)</f>
        <v>35000</v>
      </c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4" t="s">
        <v>12</v>
      </c>
      <c r="C23" s="1"/>
      <c r="D23" s="1"/>
      <c r="E23" s="1"/>
      <c r="F23" s="2"/>
      <c r="G23" s="3"/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1" t="s">
        <v>13</v>
      </c>
      <c r="C25" s="1"/>
      <c r="D25" s="1"/>
      <c r="E25" s="1"/>
      <c r="F25" s="2" t="s">
        <v>9</v>
      </c>
      <c r="G25" s="11">
        <f>G15</f>
        <v>500000</v>
      </c>
    </row>
    <row r="26" spans="2:7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G21</f>
        <v>35000</v>
      </c>
    </row>
    <row r="27" spans="2:7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465000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H27"/>
  <sheetViews>
    <sheetView tabSelected="1" workbookViewId="0">
      <selection activeCell="I18" sqref="I18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8" x14ac:dyDescent="0.35">
      <c r="B1" s="1"/>
      <c r="C1" s="1" t="s">
        <v>39</v>
      </c>
      <c r="D1" s="1"/>
      <c r="E1" s="1"/>
      <c r="F1" s="2"/>
      <c r="G1" s="3"/>
    </row>
    <row r="2" spans="2:8" x14ac:dyDescent="0.35">
      <c r="B2" s="1"/>
      <c r="C2" s="1" t="s">
        <v>0</v>
      </c>
      <c r="D2" s="1"/>
      <c r="E2" s="1"/>
      <c r="F2" s="2"/>
      <c r="G2" s="3"/>
    </row>
    <row r="3" spans="2:8" x14ac:dyDescent="0.35">
      <c r="B3" s="4" t="s">
        <v>1</v>
      </c>
      <c r="C3" s="4"/>
      <c r="D3" s="4" t="s">
        <v>16</v>
      </c>
      <c r="E3" s="4"/>
      <c r="F3" s="2"/>
      <c r="G3" s="3"/>
    </row>
    <row r="4" spans="2:8" x14ac:dyDescent="0.35">
      <c r="B4" s="4" t="s">
        <v>2</v>
      </c>
      <c r="C4" s="4"/>
      <c r="D4" s="4" t="s">
        <v>17</v>
      </c>
      <c r="E4" s="4"/>
      <c r="F4" s="2"/>
      <c r="G4" s="3"/>
    </row>
    <row r="5" spans="2:8" x14ac:dyDescent="0.35">
      <c r="B5" s="4" t="s">
        <v>3</v>
      </c>
      <c r="C5" s="4"/>
      <c r="D5" s="4" t="s">
        <v>4</v>
      </c>
      <c r="E5" s="4"/>
      <c r="F5" s="2"/>
      <c r="G5" s="3"/>
    </row>
    <row r="6" spans="2:8" x14ac:dyDescent="0.35">
      <c r="B6" s="4" t="s">
        <v>5</v>
      </c>
      <c r="C6" s="4"/>
      <c r="D6" s="4" t="s">
        <v>6</v>
      </c>
      <c r="E6" s="4"/>
      <c r="F6" s="2"/>
      <c r="G6" s="3"/>
    </row>
    <row r="7" spans="2:8" x14ac:dyDescent="0.35">
      <c r="B7" s="4" t="s">
        <v>15</v>
      </c>
      <c r="C7" s="4"/>
      <c r="D7" s="4" t="s">
        <v>18</v>
      </c>
      <c r="E7" s="4"/>
      <c r="F7" s="2"/>
      <c r="G7" s="3"/>
    </row>
    <row r="8" spans="2:8" x14ac:dyDescent="0.35">
      <c r="B8" s="4" t="s">
        <v>7</v>
      </c>
      <c r="C8" s="1"/>
      <c r="D8" s="5" t="s">
        <v>19</v>
      </c>
      <c r="E8" s="1"/>
      <c r="F8" s="2"/>
      <c r="G8" s="3"/>
    </row>
    <row r="11" spans="2:8" x14ac:dyDescent="0.35">
      <c r="B11" s="4" t="s">
        <v>8</v>
      </c>
      <c r="C11" s="6"/>
      <c r="D11" s="6"/>
      <c r="E11" s="6"/>
      <c r="F11" s="7"/>
      <c r="G11" s="3"/>
    </row>
    <row r="12" spans="2:8" x14ac:dyDescent="0.35">
      <c r="B12" s="1"/>
      <c r="C12" s="6"/>
      <c r="D12" s="6"/>
      <c r="E12" s="6"/>
      <c r="F12" s="7"/>
      <c r="G12" s="3"/>
    </row>
    <row r="13" spans="2:8" x14ac:dyDescent="0.35">
      <c r="B13" s="8" t="s">
        <v>20</v>
      </c>
      <c r="C13" s="9"/>
      <c r="D13" s="9"/>
      <c r="E13" s="9"/>
      <c r="F13" s="7" t="s">
        <v>9</v>
      </c>
      <c r="G13" s="3">
        <v>250000</v>
      </c>
    </row>
    <row r="14" spans="2:8" ht="15" thickBot="1" x14ac:dyDescent="0.4">
      <c r="B14" s="8" t="s">
        <v>21</v>
      </c>
      <c r="C14" s="9"/>
      <c r="D14" s="9"/>
      <c r="E14" s="9"/>
      <c r="F14" s="7" t="s">
        <v>9</v>
      </c>
      <c r="G14" s="3">
        <v>0</v>
      </c>
      <c r="H14" t="s">
        <v>40</v>
      </c>
    </row>
    <row r="15" spans="2:8" ht="15" thickBot="1" x14ac:dyDescent="0.4">
      <c r="B15" s="1" t="s">
        <v>10</v>
      </c>
      <c r="C15" s="1"/>
      <c r="D15" s="1"/>
      <c r="E15" s="1"/>
      <c r="F15" s="2" t="s">
        <v>9</v>
      </c>
      <c r="G15" s="15">
        <f>SUM(G13:G14)</f>
        <v>250000</v>
      </c>
    </row>
    <row r="16" spans="2:8" x14ac:dyDescent="0.35">
      <c r="B16" s="1"/>
      <c r="C16" s="1"/>
      <c r="D16" s="1"/>
      <c r="E16" s="1"/>
      <c r="F16" s="2"/>
      <c r="G16" s="3"/>
    </row>
    <row r="17" spans="2:7" x14ac:dyDescent="0.35">
      <c r="B17" s="4" t="s">
        <v>11</v>
      </c>
      <c r="C17" s="1"/>
      <c r="D17" s="1"/>
      <c r="E17" s="1"/>
      <c r="F17" s="2"/>
      <c r="G17" s="3"/>
    </row>
    <row r="18" spans="2:7" x14ac:dyDescent="0.35">
      <c r="B18" s="4"/>
      <c r="C18" s="1" t="s">
        <v>29</v>
      </c>
      <c r="D18" s="1"/>
      <c r="E18" s="1"/>
      <c r="F18" s="10" t="s">
        <v>9</v>
      </c>
      <c r="G18" s="3">
        <f>G13*7%</f>
        <v>17500</v>
      </c>
    </row>
    <row r="19" spans="2:7" x14ac:dyDescent="0.35">
      <c r="B19" s="4"/>
      <c r="C19" s="1" t="s">
        <v>30</v>
      </c>
      <c r="D19" s="1"/>
      <c r="E19" s="1"/>
      <c r="F19" s="10" t="s">
        <v>9</v>
      </c>
      <c r="G19" s="3">
        <f>G14*7%</f>
        <v>0</v>
      </c>
    </row>
    <row r="20" spans="2:7" ht="14.5" customHeight="1" thickBot="1" x14ac:dyDescent="0.4">
      <c r="B20" s="4"/>
      <c r="C20" s="17"/>
      <c r="D20" s="17"/>
      <c r="E20" s="17"/>
      <c r="F20" s="10" t="s">
        <v>9</v>
      </c>
      <c r="G20" s="18"/>
    </row>
    <row r="21" spans="2:7" ht="15" thickBot="1" x14ac:dyDescent="0.4">
      <c r="B21" s="1" t="s">
        <v>10</v>
      </c>
      <c r="C21" s="1"/>
      <c r="D21" s="1"/>
      <c r="E21" s="1"/>
      <c r="F21" s="10" t="s">
        <v>9</v>
      </c>
      <c r="G21" s="15">
        <f>SUM(G18:G20)</f>
        <v>17500</v>
      </c>
    </row>
    <row r="22" spans="2:7" x14ac:dyDescent="0.35">
      <c r="B22" s="1"/>
      <c r="C22" s="1"/>
      <c r="D22" s="1"/>
      <c r="E22" s="1"/>
      <c r="F22" s="2"/>
      <c r="G22" s="3"/>
    </row>
    <row r="23" spans="2:7" x14ac:dyDescent="0.35">
      <c r="B23" s="4" t="s">
        <v>12</v>
      </c>
      <c r="C23" s="1"/>
      <c r="D23" s="1"/>
      <c r="E23" s="1"/>
      <c r="F23" s="2"/>
      <c r="G23" s="3"/>
    </row>
    <row r="24" spans="2:7" x14ac:dyDescent="0.35">
      <c r="B24" s="1"/>
      <c r="C24" s="1"/>
      <c r="D24" s="1"/>
      <c r="E24" s="1"/>
      <c r="F24" s="2"/>
      <c r="G24" s="3"/>
    </row>
    <row r="25" spans="2:7" x14ac:dyDescent="0.35">
      <c r="B25" s="1" t="s">
        <v>13</v>
      </c>
      <c r="C25" s="1"/>
      <c r="D25" s="1"/>
      <c r="E25" s="1"/>
      <c r="F25" s="2" t="s">
        <v>9</v>
      </c>
      <c r="G25" s="11">
        <f>G15</f>
        <v>250000</v>
      </c>
    </row>
    <row r="26" spans="2:7" ht="15" thickBot="1" x14ac:dyDescent="0.4">
      <c r="B26" s="12" t="s">
        <v>14</v>
      </c>
      <c r="C26" s="12"/>
      <c r="D26" s="12"/>
      <c r="E26" s="12"/>
      <c r="F26" s="13" t="s">
        <v>9</v>
      </c>
      <c r="G26" s="14">
        <f>G21</f>
        <v>17500</v>
      </c>
    </row>
    <row r="27" spans="2:7" ht="15" thickBot="1" x14ac:dyDescent="0.4">
      <c r="B27" s="1" t="s">
        <v>10</v>
      </c>
      <c r="C27" s="1"/>
      <c r="D27" s="1"/>
      <c r="E27" s="1"/>
      <c r="F27" s="2" t="s">
        <v>9</v>
      </c>
      <c r="G27" s="16">
        <f>G25-G26</f>
        <v>232500</v>
      </c>
    </row>
  </sheetData>
  <hyperlinks>
    <hyperlink ref="D8" r:id="rId1"/>
  </hyperlinks>
  <pageMargins left="0.7" right="0.7" top="0.75" bottom="0.75" header="0.3" footer="0.3"/>
  <pageSetup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2017-01-03T15:58:02Z</dcterms:created>
  <dcterms:modified xsi:type="dcterms:W3CDTF">2018-12-10T15:23:40Z</dcterms:modified>
</cp:coreProperties>
</file>