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Dissi\Desktop\Respaldo Marco Dissi\TOSHIBA_01 de Septiembre de  2017\MARCO 2019\RENTABILIZAR\CLIENTES CORREDORA\JUAN GABRIEL FUENZALIDA\"/>
    </mc:Choice>
  </mc:AlternateContent>
  <bookViews>
    <workbookView xWindow="0" yWindow="0" windowWidth="19200" windowHeight="7310" firstSheet="3" activeTab="11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" i="12" l="1"/>
  <c r="G6" i="12"/>
  <c r="I5" i="12"/>
  <c r="G5" i="12"/>
  <c r="I4" i="12"/>
  <c r="G4" i="12"/>
  <c r="I7" i="12" l="1"/>
  <c r="G6" i="11"/>
  <c r="I6" i="11"/>
  <c r="G5" i="11"/>
  <c r="I5" i="11" s="1"/>
  <c r="G4" i="11"/>
  <c r="I4" i="11" s="1"/>
  <c r="G4" i="10"/>
  <c r="I7" i="11" l="1"/>
  <c r="G5" i="10"/>
  <c r="I5" i="10" s="1"/>
  <c r="I4" i="10"/>
  <c r="I7" i="10" l="1"/>
  <c r="G5" i="9"/>
  <c r="G4" i="9"/>
  <c r="I5" i="9" l="1"/>
  <c r="I4" i="9"/>
  <c r="I7" i="9" l="1"/>
  <c r="G5" i="8"/>
  <c r="I5" i="8" s="1"/>
  <c r="G4" i="8"/>
  <c r="I4" i="8" s="1"/>
  <c r="I7" i="8" l="1"/>
  <c r="G5" i="7"/>
  <c r="I5" i="7" s="1"/>
  <c r="G4" i="7"/>
  <c r="I4" i="7" s="1"/>
  <c r="I7" i="7" l="1"/>
  <c r="G5" i="6"/>
  <c r="I5" i="6" s="1"/>
  <c r="I4" i="6"/>
  <c r="I7" i="6" s="1"/>
  <c r="G4" i="6"/>
  <c r="G5" i="5" l="1"/>
  <c r="I5" i="5" s="1"/>
  <c r="G4" i="5"/>
  <c r="I4" i="5" s="1"/>
  <c r="I7" i="5" l="1"/>
  <c r="G5" i="4"/>
  <c r="I5" i="4" s="1"/>
  <c r="G4" i="4"/>
  <c r="I4" i="4" s="1"/>
  <c r="H5" i="3"/>
  <c r="G5" i="3"/>
  <c r="I5" i="3" s="1"/>
  <c r="G4" i="3"/>
  <c r="I4" i="3" s="1"/>
  <c r="G5" i="2"/>
  <c r="I5" i="2" s="1"/>
  <c r="G4" i="2"/>
  <c r="I4" i="2" s="1"/>
  <c r="I7" i="2" s="1"/>
  <c r="I5" i="1"/>
  <c r="G5" i="1"/>
  <c r="G4" i="1"/>
  <c r="I4" i="1" s="1"/>
  <c r="I7" i="1" s="1"/>
  <c r="I7" i="4" l="1"/>
  <c r="I7" i="3"/>
</calcChain>
</file>

<file path=xl/sharedStrings.xml><?xml version="1.0" encoding="utf-8"?>
<sst xmlns="http://schemas.openxmlformats.org/spreadsheetml/2006/main" count="181" uniqueCount="30">
  <si>
    <t>Proyecto</t>
  </si>
  <si>
    <t>Depto</t>
  </si>
  <si>
    <t>Fecha Inicio Arriendo</t>
  </si>
  <si>
    <t xml:space="preserve"> Nombre  Arrendatario</t>
  </si>
  <si>
    <t>Vicuña Mackenna 7492</t>
  </si>
  <si>
    <t>Erick Pacheco Ruiz</t>
  </si>
  <si>
    <t>Ana Cabello Durán</t>
  </si>
  <si>
    <t>Comisión</t>
  </si>
  <si>
    <t>Administración</t>
  </si>
  <si>
    <t>Gastos</t>
  </si>
  <si>
    <t>Total</t>
  </si>
  <si>
    <t>LIQUIDACION ENERO</t>
  </si>
  <si>
    <t>LIQUIDACION FEBRERO</t>
  </si>
  <si>
    <t>LIQUIDACION MARZO</t>
  </si>
  <si>
    <t>Gasto comun 3 meses del estacionamiento $8.320</t>
  </si>
  <si>
    <t>LIQUIDACION ABRIL</t>
  </si>
  <si>
    <t>Gasto Común estacionamiento</t>
  </si>
  <si>
    <t>LIQUIDACION MAYO</t>
  </si>
  <si>
    <t>Gasto común estacionamiento</t>
  </si>
  <si>
    <t>LIQUIDACION JUNIO</t>
  </si>
  <si>
    <t>LIQUIDACION JULIO</t>
  </si>
  <si>
    <t>LIQUIDACION AGOSTO</t>
  </si>
  <si>
    <t>LIQUIDACION SEPTIEMBRE</t>
  </si>
  <si>
    <t>Arriendo</t>
  </si>
  <si>
    <t>transfierio 100000, faltan 220000</t>
  </si>
  <si>
    <t>Erick Modigliani Pacheco Ruiz</t>
  </si>
  <si>
    <t>Estac</t>
  </si>
  <si>
    <t>Estacionamiento</t>
  </si>
  <si>
    <t>Ana Cabello Durán y Danilo Cid Duran</t>
  </si>
  <si>
    <t>Gasto común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</si>
</sst>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$&quot;\ * #,##0.00_-;\-&quot;$&quot;\ * #,##0.00_-;_-&quot;$&quot;\ * &quot;-&quot;??_-;_-@_-"/>
    <numFmt numFmtId="165" formatCode="&quot;$&quot;\ #,##0"/>
    <numFmt numFmtId="166" formatCode="_-&quot;$&quot;\ * #,##0_-;\-&quot;$&quot;\ * #,##0_-;_-&quot;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165" fontId="0" fillId="0" borderId="3" xfId="1" applyNumberFormat="1" applyFont="1" applyBorder="1" applyAlignment="1">
      <alignment horizontal="center"/>
    </xf>
    <xf numFmtId="166" fontId="2" fillId="2" borderId="2" xfId="1" applyNumberFormat="1" applyFont="1" applyFill="1" applyBorder="1" applyAlignment="1">
      <alignment horizontal="center" vertical="center"/>
    </xf>
    <xf numFmtId="166" fontId="0" fillId="0" borderId="3" xfId="1" applyNumberFormat="1" applyFont="1" applyFill="1" applyBorder="1" applyAlignment="1">
      <alignment horizontal="center"/>
    </xf>
    <xf numFmtId="0" fontId="3" fillId="0" borderId="0" xfId="0" applyFont="1"/>
    <xf numFmtId="166" fontId="0" fillId="0" borderId="0" xfId="0" applyNumberFormat="1"/>
    <xf numFmtId="166" fontId="0" fillId="3" borderId="3" xfId="1" applyNumberFormat="1" applyFont="1" applyFill="1" applyBorder="1" applyAlignment="1">
      <alignment horizontal="center"/>
    </xf>
    <xf numFmtId="0" fontId="0" fillId="3" borderId="0" xfId="0" applyFill="1"/>
    <xf numFmtId="0" fontId="0" fillId="0" borderId="0" xfId="0" applyFill="1"/>
    <xf numFmtId="0" fontId="4" fillId="0" borderId="3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166" fontId="0" fillId="5" borderId="3" xfId="1" applyNumberFormat="1" applyFont="1" applyFill="1" applyBorder="1" applyAlignment="1">
      <alignment horizontal="center"/>
    </xf>
    <xf numFmtId="0" fontId="0" fillId="5" borderId="0" xfId="0" applyFill="1"/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E4" sqref="E4"/>
    </sheetView>
  </sheetViews>
  <sheetFormatPr baseColWidth="10" defaultRowHeight="14.5" x14ac:dyDescent="0.35"/>
  <cols>
    <col min="1" max="1" width="21" bestFit="1" customWidth="1"/>
    <col min="2" max="2" width="6.453125" bestFit="1" customWidth="1"/>
    <col min="4" max="4" width="21" bestFit="1" customWidth="1"/>
    <col min="7" max="7" width="14.453125" bestFit="1" customWidth="1"/>
    <col min="9" max="9" width="12" bestFit="1" customWidth="1"/>
  </cols>
  <sheetData>
    <row r="1" spans="1:9" s="9" customFormat="1" ht="21" x14ac:dyDescent="0.5">
      <c r="A1" s="23" t="s">
        <v>11</v>
      </c>
      <c r="B1" s="23"/>
      <c r="C1" s="23"/>
    </row>
    <row r="2" spans="1:9" ht="15" thickBot="1" x14ac:dyDescent="0.4"/>
    <row r="3" spans="1:9" ht="29" x14ac:dyDescent="0.35">
      <c r="A3" s="1" t="s">
        <v>0</v>
      </c>
      <c r="B3" s="2" t="s">
        <v>1</v>
      </c>
      <c r="C3" s="3" t="s">
        <v>2</v>
      </c>
      <c r="D3" s="2" t="s">
        <v>3</v>
      </c>
      <c r="E3" s="2" t="s">
        <v>23</v>
      </c>
      <c r="F3" s="2" t="s">
        <v>7</v>
      </c>
      <c r="G3" s="2" t="s">
        <v>8</v>
      </c>
      <c r="H3" s="7" t="s">
        <v>9</v>
      </c>
      <c r="I3" s="2" t="s">
        <v>10</v>
      </c>
    </row>
    <row r="4" spans="1:9" x14ac:dyDescent="0.35">
      <c r="A4" s="4" t="s">
        <v>4</v>
      </c>
      <c r="B4" s="4">
        <v>2011</v>
      </c>
      <c r="C4" s="5">
        <v>43347</v>
      </c>
      <c r="D4" s="4" t="s">
        <v>5</v>
      </c>
      <c r="E4" s="6">
        <v>345000</v>
      </c>
      <c r="F4" s="8">
        <v>0</v>
      </c>
      <c r="G4" s="8">
        <f>E4*0.07</f>
        <v>24150.000000000004</v>
      </c>
      <c r="H4" s="8">
        <v>0</v>
      </c>
      <c r="I4" s="8">
        <f>E4-F4-G4-H4</f>
        <v>320850</v>
      </c>
    </row>
    <row r="5" spans="1:9" x14ac:dyDescent="0.35">
      <c r="A5" s="4" t="s">
        <v>4</v>
      </c>
      <c r="B5" s="4">
        <v>2301</v>
      </c>
      <c r="C5" s="5">
        <v>43378</v>
      </c>
      <c r="D5" s="4" t="s">
        <v>6</v>
      </c>
      <c r="E5" s="6">
        <v>320000</v>
      </c>
      <c r="F5" s="8">
        <v>0</v>
      </c>
      <c r="G5" s="8">
        <f>E5*0.07</f>
        <v>22400.000000000004</v>
      </c>
      <c r="H5" s="8">
        <v>0</v>
      </c>
      <c r="I5" s="8">
        <f>E5-F5-G5-H5</f>
        <v>297600</v>
      </c>
    </row>
    <row r="7" spans="1:9" x14ac:dyDescent="0.35">
      <c r="I7" s="10">
        <f>SUM(I4:I6)</f>
        <v>618450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E4" sqref="E4"/>
    </sheetView>
  </sheetViews>
  <sheetFormatPr baseColWidth="10" defaultRowHeight="14.5" x14ac:dyDescent="0.35"/>
  <cols>
    <col min="1" max="1" width="21" bestFit="1" customWidth="1"/>
    <col min="4" max="4" width="21" bestFit="1" customWidth="1"/>
  </cols>
  <sheetData>
    <row r="1" spans="1:10" ht="21" x14ac:dyDescent="0.5">
      <c r="A1" s="23" t="s">
        <v>12</v>
      </c>
      <c r="B1" s="23"/>
      <c r="C1" s="23"/>
      <c r="D1" s="9"/>
      <c r="E1" s="9"/>
      <c r="F1" s="9"/>
      <c r="G1" s="9"/>
      <c r="H1" s="9"/>
      <c r="I1" s="9"/>
      <c r="J1" s="9"/>
    </row>
    <row r="2" spans="1:10" ht="15" thickBot="1" x14ac:dyDescent="0.4"/>
    <row r="3" spans="1:10" ht="29" x14ac:dyDescent="0.35">
      <c r="A3" s="1" t="s">
        <v>0</v>
      </c>
      <c r="B3" s="2" t="s">
        <v>1</v>
      </c>
      <c r="C3" s="3" t="s">
        <v>2</v>
      </c>
      <c r="D3" s="2" t="s">
        <v>3</v>
      </c>
      <c r="E3" s="2" t="s">
        <v>23</v>
      </c>
      <c r="F3" s="2" t="s">
        <v>7</v>
      </c>
      <c r="G3" s="2" t="s">
        <v>8</v>
      </c>
      <c r="H3" s="7" t="s">
        <v>9</v>
      </c>
      <c r="I3" s="2" t="s">
        <v>10</v>
      </c>
    </row>
    <row r="4" spans="1:10" x14ac:dyDescent="0.35">
      <c r="A4" s="4" t="s">
        <v>4</v>
      </c>
      <c r="B4" s="4">
        <v>2011</v>
      </c>
      <c r="C4" s="5">
        <v>43347</v>
      </c>
      <c r="D4" s="4" t="s">
        <v>5</v>
      </c>
      <c r="E4" s="6">
        <v>345000</v>
      </c>
      <c r="F4" s="8">
        <v>0</v>
      </c>
      <c r="G4" s="8">
        <f>E4*0.07</f>
        <v>24150.000000000004</v>
      </c>
      <c r="H4" s="8">
        <v>0</v>
      </c>
      <c r="I4" s="8">
        <f>E4-F4-G4-H4</f>
        <v>320850</v>
      </c>
    </row>
    <row r="5" spans="1:10" x14ac:dyDescent="0.35">
      <c r="A5" s="4" t="s">
        <v>4</v>
      </c>
      <c r="B5" s="4">
        <v>2301</v>
      </c>
      <c r="C5" s="5">
        <v>43378</v>
      </c>
      <c r="D5" s="4" t="s">
        <v>6</v>
      </c>
      <c r="E5" s="6">
        <v>320000</v>
      </c>
      <c r="F5" s="8">
        <v>0</v>
      </c>
      <c r="G5" s="8">
        <f>E5*0.07</f>
        <v>22400.000000000004</v>
      </c>
      <c r="H5" s="8">
        <v>0</v>
      </c>
      <c r="I5" s="8">
        <f>E5-F5-G5-H5</f>
        <v>297600</v>
      </c>
    </row>
    <row r="7" spans="1:10" x14ac:dyDescent="0.35">
      <c r="I7" s="10">
        <f>SUM(I4:I6)</f>
        <v>618450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E4" sqref="E4"/>
    </sheetView>
  </sheetViews>
  <sheetFormatPr baseColWidth="10" defaultRowHeight="14.5" x14ac:dyDescent="0.35"/>
  <cols>
    <col min="1" max="1" width="21" bestFit="1" customWidth="1"/>
    <col min="4" max="4" width="21" bestFit="1" customWidth="1"/>
  </cols>
  <sheetData>
    <row r="1" spans="1:9" ht="21" x14ac:dyDescent="0.5">
      <c r="A1" s="23" t="s">
        <v>13</v>
      </c>
      <c r="B1" s="23"/>
      <c r="C1" s="23"/>
      <c r="D1" s="9"/>
      <c r="E1" s="9"/>
      <c r="F1" s="9"/>
      <c r="G1" s="9"/>
      <c r="H1" s="9"/>
      <c r="I1" s="9"/>
    </row>
    <row r="2" spans="1:9" ht="15" thickBot="1" x14ac:dyDescent="0.4"/>
    <row r="3" spans="1:9" ht="29" x14ac:dyDescent="0.35">
      <c r="A3" s="1" t="s">
        <v>0</v>
      </c>
      <c r="B3" s="2" t="s">
        <v>1</v>
      </c>
      <c r="C3" s="3" t="s">
        <v>2</v>
      </c>
      <c r="D3" s="2" t="s">
        <v>3</v>
      </c>
      <c r="E3" s="2" t="s">
        <v>23</v>
      </c>
      <c r="F3" s="2" t="s">
        <v>7</v>
      </c>
      <c r="G3" s="2" t="s">
        <v>8</v>
      </c>
      <c r="H3" s="7" t="s">
        <v>9</v>
      </c>
      <c r="I3" s="2" t="s">
        <v>10</v>
      </c>
    </row>
    <row r="4" spans="1:9" x14ac:dyDescent="0.35">
      <c r="A4" s="4" t="s">
        <v>4</v>
      </c>
      <c r="B4" s="4">
        <v>2011</v>
      </c>
      <c r="C4" s="5">
        <v>43347</v>
      </c>
      <c r="D4" s="4" t="s">
        <v>5</v>
      </c>
      <c r="E4" s="6">
        <v>345000</v>
      </c>
      <c r="F4" s="8">
        <v>0</v>
      </c>
      <c r="G4" s="8">
        <f>E4*0.07</f>
        <v>24150.000000000004</v>
      </c>
      <c r="H4" s="8">
        <v>0</v>
      </c>
      <c r="I4" s="8">
        <f>E4-F4-G4-H4</f>
        <v>320850</v>
      </c>
    </row>
    <row r="5" spans="1:9" x14ac:dyDescent="0.35">
      <c r="A5" s="4" t="s">
        <v>4</v>
      </c>
      <c r="B5" s="4">
        <v>2301</v>
      </c>
      <c r="C5" s="5">
        <v>43378</v>
      </c>
      <c r="D5" s="4" t="s">
        <v>6</v>
      </c>
      <c r="E5" s="6">
        <v>320000</v>
      </c>
      <c r="F5" s="8">
        <v>0</v>
      </c>
      <c r="G5" s="8">
        <f>E5*0.07</f>
        <v>22400.000000000004</v>
      </c>
      <c r="H5" s="11">
        <f>(8320*3)</f>
        <v>24960</v>
      </c>
      <c r="I5" s="8">
        <f>E5-F5-G5-H5</f>
        <v>272640</v>
      </c>
    </row>
    <row r="7" spans="1:9" x14ac:dyDescent="0.35">
      <c r="I7" s="10">
        <f>SUM(I4:I6)</f>
        <v>593490</v>
      </c>
    </row>
    <row r="9" spans="1:9" x14ac:dyDescent="0.35">
      <c r="C9" s="12"/>
      <c r="D9" t="s">
        <v>14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E4" sqref="E4"/>
    </sheetView>
  </sheetViews>
  <sheetFormatPr baseColWidth="10" defaultRowHeight="14.5" x14ac:dyDescent="0.35"/>
  <cols>
    <col min="1" max="1" width="21" bestFit="1" customWidth="1"/>
    <col min="4" max="4" width="21" bestFit="1" customWidth="1"/>
  </cols>
  <sheetData>
    <row r="1" spans="1:9" ht="21" x14ac:dyDescent="0.5">
      <c r="A1" s="23" t="s">
        <v>15</v>
      </c>
      <c r="B1" s="23"/>
      <c r="C1" s="23"/>
      <c r="D1" s="9"/>
      <c r="E1" s="9"/>
      <c r="F1" s="9"/>
      <c r="G1" s="9"/>
      <c r="H1" s="9"/>
      <c r="I1" s="9"/>
    </row>
    <row r="2" spans="1:9" ht="15" thickBot="1" x14ac:dyDescent="0.4"/>
    <row r="3" spans="1:9" ht="29" x14ac:dyDescent="0.35">
      <c r="A3" s="1" t="s">
        <v>0</v>
      </c>
      <c r="B3" s="2" t="s">
        <v>1</v>
      </c>
      <c r="C3" s="3" t="s">
        <v>2</v>
      </c>
      <c r="D3" s="2" t="s">
        <v>3</v>
      </c>
      <c r="E3" s="2" t="s">
        <v>23</v>
      </c>
      <c r="F3" s="2" t="s">
        <v>7</v>
      </c>
      <c r="G3" s="2" t="s">
        <v>8</v>
      </c>
      <c r="H3" s="7" t="s">
        <v>9</v>
      </c>
      <c r="I3" s="2" t="s">
        <v>10</v>
      </c>
    </row>
    <row r="4" spans="1:9" x14ac:dyDescent="0.35">
      <c r="A4" s="4" t="s">
        <v>4</v>
      </c>
      <c r="B4" s="4">
        <v>2011</v>
      </c>
      <c r="C4" s="5">
        <v>43347</v>
      </c>
      <c r="D4" s="4" t="s">
        <v>5</v>
      </c>
      <c r="E4" s="6">
        <v>345000</v>
      </c>
      <c r="F4" s="8">
        <v>0</v>
      </c>
      <c r="G4" s="8">
        <f>E4*0.07</f>
        <v>24150.000000000004</v>
      </c>
      <c r="H4" s="8">
        <v>0</v>
      </c>
      <c r="I4" s="8">
        <f>E4-F4-G4-H4</f>
        <v>320850</v>
      </c>
    </row>
    <row r="5" spans="1:9" x14ac:dyDescent="0.35">
      <c r="A5" s="4" t="s">
        <v>4</v>
      </c>
      <c r="B5" s="4">
        <v>2301</v>
      </c>
      <c r="C5" s="5">
        <v>43378</v>
      </c>
      <c r="D5" s="4" t="s">
        <v>6</v>
      </c>
      <c r="E5" s="6">
        <v>320000</v>
      </c>
      <c r="F5" s="8">
        <v>0</v>
      </c>
      <c r="G5" s="8">
        <f>E5*0.07</f>
        <v>22400.000000000004</v>
      </c>
      <c r="H5" s="11">
        <v>7529</v>
      </c>
      <c r="I5" s="8">
        <f>E5-F5-G5-H5</f>
        <v>290071</v>
      </c>
    </row>
    <row r="7" spans="1:9" x14ac:dyDescent="0.35">
      <c r="I7" s="10">
        <f>SUM(I4:I6)</f>
        <v>610921</v>
      </c>
    </row>
    <row r="9" spans="1:9" x14ac:dyDescent="0.35">
      <c r="B9" s="12"/>
      <c r="C9" t="s">
        <v>16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E4" sqref="E4"/>
    </sheetView>
  </sheetViews>
  <sheetFormatPr baseColWidth="10" defaultRowHeight="14.5" x14ac:dyDescent="0.35"/>
  <cols>
    <col min="1" max="1" width="23.26953125" customWidth="1"/>
    <col min="4" max="4" width="21" bestFit="1" customWidth="1"/>
    <col min="7" max="7" width="14.453125" bestFit="1" customWidth="1"/>
  </cols>
  <sheetData>
    <row r="1" spans="1:9" ht="21" x14ac:dyDescent="0.5">
      <c r="A1" s="23" t="s">
        <v>17</v>
      </c>
      <c r="B1" s="23"/>
      <c r="C1" s="23"/>
      <c r="D1" s="9"/>
      <c r="E1" s="9"/>
      <c r="F1" s="9"/>
      <c r="G1" s="9"/>
      <c r="H1" s="9"/>
      <c r="I1" s="9"/>
    </row>
    <row r="2" spans="1:9" ht="15" thickBot="1" x14ac:dyDescent="0.4"/>
    <row r="3" spans="1:9" ht="29" x14ac:dyDescent="0.35">
      <c r="A3" s="1" t="s">
        <v>0</v>
      </c>
      <c r="B3" s="2" t="s">
        <v>1</v>
      </c>
      <c r="C3" s="3" t="s">
        <v>2</v>
      </c>
      <c r="D3" s="2" t="s">
        <v>3</v>
      </c>
      <c r="E3" s="2" t="s">
        <v>23</v>
      </c>
      <c r="F3" s="2" t="s">
        <v>7</v>
      </c>
      <c r="G3" s="2" t="s">
        <v>8</v>
      </c>
      <c r="H3" s="7" t="s">
        <v>9</v>
      </c>
      <c r="I3" s="2" t="s">
        <v>10</v>
      </c>
    </row>
    <row r="4" spans="1:9" x14ac:dyDescent="0.35">
      <c r="A4" s="4" t="s">
        <v>4</v>
      </c>
      <c r="B4" s="4">
        <v>2011</v>
      </c>
      <c r="C4" s="5">
        <v>43347</v>
      </c>
      <c r="D4" s="4" t="s">
        <v>5</v>
      </c>
      <c r="E4" s="6">
        <v>345000</v>
      </c>
      <c r="F4" s="8">
        <v>0</v>
      </c>
      <c r="G4" s="8">
        <f>E4*0.07</f>
        <v>24150.000000000004</v>
      </c>
      <c r="H4" s="8">
        <v>0</v>
      </c>
      <c r="I4" s="8">
        <f>E4-F4-G4-H4</f>
        <v>320850</v>
      </c>
    </row>
    <row r="5" spans="1:9" x14ac:dyDescent="0.35">
      <c r="A5" s="4" t="s">
        <v>4</v>
      </c>
      <c r="B5" s="4">
        <v>2301</v>
      </c>
      <c r="C5" s="5">
        <v>43378</v>
      </c>
      <c r="D5" s="4" t="s">
        <v>6</v>
      </c>
      <c r="E5" s="6">
        <v>320000</v>
      </c>
      <c r="F5" s="8">
        <v>0</v>
      </c>
      <c r="G5" s="8">
        <f>E5*0.07</f>
        <v>22400.000000000004</v>
      </c>
      <c r="H5" s="11">
        <v>6860</v>
      </c>
      <c r="I5" s="8">
        <f>E5-F5-G5-H5</f>
        <v>290740</v>
      </c>
    </row>
    <row r="7" spans="1:9" x14ac:dyDescent="0.35">
      <c r="C7" s="12"/>
      <c r="D7" t="s">
        <v>18</v>
      </c>
      <c r="I7" s="10">
        <f>SUM(I4:I6)</f>
        <v>611590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E4" sqref="E4"/>
    </sheetView>
  </sheetViews>
  <sheetFormatPr baseColWidth="10" defaultRowHeight="14.5" x14ac:dyDescent="0.35"/>
  <cols>
    <col min="1" max="1" width="21" bestFit="1" customWidth="1"/>
    <col min="2" max="2" width="6.453125" bestFit="1" customWidth="1"/>
    <col min="4" max="4" width="28.1796875" bestFit="1" customWidth="1"/>
  </cols>
  <sheetData>
    <row r="1" spans="1:9" ht="21" x14ac:dyDescent="0.5">
      <c r="A1" s="23" t="s">
        <v>19</v>
      </c>
      <c r="B1" s="23"/>
      <c r="C1" s="23"/>
      <c r="D1" s="9"/>
      <c r="E1" s="9"/>
      <c r="F1" s="9"/>
      <c r="G1" s="9"/>
      <c r="H1" s="9"/>
      <c r="I1" s="9"/>
    </row>
    <row r="2" spans="1:9" ht="15" thickBot="1" x14ac:dyDescent="0.4"/>
    <row r="3" spans="1:9" ht="29" x14ac:dyDescent="0.35">
      <c r="A3" s="1" t="s">
        <v>0</v>
      </c>
      <c r="B3" s="2" t="s">
        <v>1</v>
      </c>
      <c r="C3" s="3" t="s">
        <v>2</v>
      </c>
      <c r="D3" s="2" t="s">
        <v>3</v>
      </c>
      <c r="E3" s="2" t="s">
        <v>23</v>
      </c>
      <c r="F3" s="2" t="s">
        <v>7</v>
      </c>
      <c r="G3" s="2" t="s">
        <v>8</v>
      </c>
      <c r="H3" s="7" t="s">
        <v>9</v>
      </c>
      <c r="I3" s="2" t="s">
        <v>10</v>
      </c>
    </row>
    <row r="4" spans="1:9" x14ac:dyDescent="0.35">
      <c r="A4" s="4" t="s">
        <v>4</v>
      </c>
      <c r="B4" s="4">
        <v>2011</v>
      </c>
      <c r="C4" s="5">
        <v>43347</v>
      </c>
      <c r="D4" s="4" t="s">
        <v>5</v>
      </c>
      <c r="E4" s="6">
        <v>345000</v>
      </c>
      <c r="F4" s="8">
        <v>0</v>
      </c>
      <c r="G4" s="8">
        <f>E4*0.07</f>
        <v>24150.000000000004</v>
      </c>
      <c r="H4" s="8">
        <v>0</v>
      </c>
      <c r="I4" s="8">
        <f>E4-F4-G4-H4</f>
        <v>320850</v>
      </c>
    </row>
    <row r="5" spans="1:9" x14ac:dyDescent="0.35">
      <c r="A5" s="4" t="s">
        <v>4</v>
      </c>
      <c r="B5" s="4">
        <v>2301</v>
      </c>
      <c r="C5" s="5">
        <v>43378</v>
      </c>
      <c r="D5" s="4" t="s">
        <v>6</v>
      </c>
      <c r="E5" s="6">
        <v>320000</v>
      </c>
      <c r="F5" s="8">
        <v>0</v>
      </c>
      <c r="G5" s="8">
        <f>E5*0.07</f>
        <v>22400.000000000004</v>
      </c>
      <c r="H5" s="11">
        <v>6860</v>
      </c>
      <c r="I5" s="8">
        <f>E5-F5-G5-H5</f>
        <v>290740</v>
      </c>
    </row>
    <row r="7" spans="1:9" x14ac:dyDescent="0.35">
      <c r="C7" s="12"/>
      <c r="D7" t="s">
        <v>18</v>
      </c>
      <c r="I7" s="10">
        <f>SUM(I4:I6)</f>
        <v>611590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E4" sqref="E4"/>
    </sheetView>
  </sheetViews>
  <sheetFormatPr baseColWidth="10" defaultRowHeight="14.5" x14ac:dyDescent="0.35"/>
  <cols>
    <col min="1" max="1" width="21" bestFit="1" customWidth="1"/>
    <col min="4" max="4" width="28.1796875" bestFit="1" customWidth="1"/>
  </cols>
  <sheetData>
    <row r="1" spans="1:9" ht="21" x14ac:dyDescent="0.5">
      <c r="A1" s="23" t="s">
        <v>20</v>
      </c>
      <c r="B1" s="23"/>
      <c r="C1" s="23"/>
      <c r="D1" s="9"/>
      <c r="E1" s="9"/>
      <c r="F1" s="9"/>
      <c r="G1" s="9"/>
      <c r="H1" s="9"/>
      <c r="I1" s="9"/>
    </row>
    <row r="2" spans="1:9" ht="15" thickBot="1" x14ac:dyDescent="0.4"/>
    <row r="3" spans="1:9" ht="29" x14ac:dyDescent="0.35">
      <c r="A3" s="1" t="s">
        <v>0</v>
      </c>
      <c r="B3" s="2" t="s">
        <v>1</v>
      </c>
      <c r="C3" s="3" t="s">
        <v>2</v>
      </c>
      <c r="D3" s="2" t="s">
        <v>3</v>
      </c>
      <c r="E3" s="2" t="s">
        <v>23</v>
      </c>
      <c r="F3" s="2" t="s">
        <v>7</v>
      </c>
      <c r="G3" s="2" t="s">
        <v>8</v>
      </c>
      <c r="H3" s="7" t="s">
        <v>9</v>
      </c>
      <c r="I3" s="2" t="s">
        <v>10</v>
      </c>
    </row>
    <row r="4" spans="1:9" x14ac:dyDescent="0.35">
      <c r="A4" s="4" t="s">
        <v>4</v>
      </c>
      <c r="B4" s="4">
        <v>2011</v>
      </c>
      <c r="C4" s="5">
        <v>43347</v>
      </c>
      <c r="D4" s="4" t="s">
        <v>5</v>
      </c>
      <c r="E4" s="6">
        <v>345000</v>
      </c>
      <c r="F4" s="8">
        <v>0</v>
      </c>
      <c r="G4" s="8">
        <f>E4*0.07</f>
        <v>24150.000000000004</v>
      </c>
      <c r="H4" s="8">
        <v>0</v>
      </c>
      <c r="I4" s="8">
        <f>E4-F4-G4-H4</f>
        <v>320850</v>
      </c>
    </row>
    <row r="5" spans="1:9" x14ac:dyDescent="0.35">
      <c r="A5" s="4" t="s">
        <v>4</v>
      </c>
      <c r="B5" s="4">
        <v>2301</v>
      </c>
      <c r="C5" s="5">
        <v>43378</v>
      </c>
      <c r="D5" s="4" t="s">
        <v>6</v>
      </c>
      <c r="E5" s="6">
        <v>320000</v>
      </c>
      <c r="F5" s="8">
        <v>0</v>
      </c>
      <c r="G5" s="8">
        <f>E5*0.07</f>
        <v>22400.000000000004</v>
      </c>
      <c r="H5" s="11">
        <v>6814</v>
      </c>
      <c r="I5" s="8">
        <f>E5-F5-G5-H5</f>
        <v>290786</v>
      </c>
    </row>
    <row r="7" spans="1:9" x14ac:dyDescent="0.35">
      <c r="C7" s="12"/>
      <c r="D7" t="s">
        <v>18</v>
      </c>
      <c r="I7" s="10">
        <f>SUM(I4:I6)</f>
        <v>611636</v>
      </c>
    </row>
  </sheetData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G4" sqref="G4"/>
    </sheetView>
  </sheetViews>
  <sheetFormatPr baseColWidth="10" defaultRowHeight="14.5" x14ac:dyDescent="0.35"/>
  <cols>
    <col min="1" max="1" width="21" bestFit="1" customWidth="1"/>
    <col min="2" max="2" width="6.453125" bestFit="1" customWidth="1"/>
    <col min="4" max="4" width="28.1796875" bestFit="1" customWidth="1"/>
  </cols>
  <sheetData>
    <row r="1" spans="1:9" ht="21" x14ac:dyDescent="0.5">
      <c r="A1" s="23" t="s">
        <v>21</v>
      </c>
      <c r="B1" s="23"/>
      <c r="C1" s="23"/>
      <c r="D1" s="9"/>
      <c r="E1" s="9"/>
      <c r="F1" s="9"/>
      <c r="G1" s="9"/>
      <c r="H1" s="9"/>
      <c r="I1" s="9"/>
    </row>
    <row r="2" spans="1:9" ht="15" thickBot="1" x14ac:dyDescent="0.4"/>
    <row r="3" spans="1:9" ht="29" x14ac:dyDescent="0.35">
      <c r="A3" s="1" t="s">
        <v>0</v>
      </c>
      <c r="B3" s="2" t="s">
        <v>1</v>
      </c>
      <c r="C3" s="3" t="s">
        <v>2</v>
      </c>
      <c r="D3" s="2" t="s">
        <v>3</v>
      </c>
      <c r="E3" s="2" t="s">
        <v>23</v>
      </c>
      <c r="F3" s="2" t="s">
        <v>7</v>
      </c>
      <c r="G3" s="2" t="s">
        <v>8</v>
      </c>
      <c r="H3" s="7" t="s">
        <v>9</v>
      </c>
      <c r="I3" s="2" t="s">
        <v>10</v>
      </c>
    </row>
    <row r="4" spans="1:9" x14ac:dyDescent="0.35">
      <c r="A4" s="4" t="s">
        <v>4</v>
      </c>
      <c r="B4" s="4">
        <v>2011</v>
      </c>
      <c r="C4" s="5">
        <v>43347</v>
      </c>
      <c r="D4" s="4" t="s">
        <v>5</v>
      </c>
      <c r="E4" s="6">
        <v>345000</v>
      </c>
      <c r="F4" s="8">
        <v>0</v>
      </c>
      <c r="G4" s="8">
        <f>E4*0.07</f>
        <v>24150.000000000004</v>
      </c>
      <c r="H4" s="8">
        <v>0</v>
      </c>
      <c r="I4" s="8">
        <f>E4-F4-G4-H4</f>
        <v>320850</v>
      </c>
    </row>
    <row r="5" spans="1:9" x14ac:dyDescent="0.35">
      <c r="A5" s="4" t="s">
        <v>4</v>
      </c>
      <c r="B5" s="4">
        <v>2301</v>
      </c>
      <c r="C5" s="5">
        <v>43378</v>
      </c>
      <c r="D5" s="4" t="s">
        <v>6</v>
      </c>
      <c r="E5" s="6">
        <v>320000</v>
      </c>
      <c r="F5" s="8">
        <v>0</v>
      </c>
      <c r="G5" s="8">
        <f>E5*0.07</f>
        <v>22400.000000000004</v>
      </c>
      <c r="H5" s="11">
        <v>7148</v>
      </c>
      <c r="I5" s="8">
        <f>E5-F5-G5-H5</f>
        <v>290452</v>
      </c>
    </row>
    <row r="7" spans="1:9" x14ac:dyDescent="0.35">
      <c r="C7" s="12"/>
      <c r="D7" t="s">
        <v>18</v>
      </c>
      <c r="I7" s="10">
        <f>SUM(I4:I6)</f>
        <v>611302</v>
      </c>
    </row>
  </sheetData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D13" sqref="D13"/>
    </sheetView>
  </sheetViews>
  <sheetFormatPr baseColWidth="10" defaultRowHeight="14.5" x14ac:dyDescent="0.35"/>
  <cols>
    <col min="1" max="1" width="21.1796875" customWidth="1"/>
    <col min="4" max="4" width="28.1796875" bestFit="1" customWidth="1"/>
    <col min="7" max="7" width="14.453125" bestFit="1" customWidth="1"/>
  </cols>
  <sheetData>
    <row r="1" spans="1:10" ht="21" x14ac:dyDescent="0.5">
      <c r="A1" s="23" t="s">
        <v>22</v>
      </c>
      <c r="B1" s="23"/>
      <c r="C1" s="23"/>
      <c r="D1" s="9"/>
      <c r="E1" s="9"/>
      <c r="F1" s="9"/>
      <c r="G1" s="9"/>
      <c r="H1" s="9"/>
      <c r="I1" s="9"/>
    </row>
    <row r="2" spans="1:10" ht="15" thickBot="1" x14ac:dyDescent="0.4"/>
    <row r="3" spans="1:10" ht="29" x14ac:dyDescent="0.35">
      <c r="A3" s="1" t="s">
        <v>0</v>
      </c>
      <c r="B3" s="2" t="s">
        <v>1</v>
      </c>
      <c r="C3" s="3" t="s">
        <v>2</v>
      </c>
      <c r="D3" s="2" t="s">
        <v>3</v>
      </c>
      <c r="E3" s="2" t="s">
        <v>23</v>
      </c>
      <c r="F3" s="2" t="s">
        <v>7</v>
      </c>
      <c r="G3" s="2" t="s">
        <v>8</v>
      </c>
      <c r="H3" s="7" t="s">
        <v>9</v>
      </c>
      <c r="I3" s="2" t="s">
        <v>10</v>
      </c>
    </row>
    <row r="4" spans="1:10" x14ac:dyDescent="0.35">
      <c r="A4" s="4" t="s">
        <v>4</v>
      </c>
      <c r="B4" s="4">
        <v>2011</v>
      </c>
      <c r="C4" s="5">
        <v>43347</v>
      </c>
      <c r="D4" s="4" t="s">
        <v>5</v>
      </c>
      <c r="E4" s="6">
        <v>345000</v>
      </c>
      <c r="F4" s="8">
        <v>0</v>
      </c>
      <c r="G4" s="8">
        <f>E4*7%</f>
        <v>24150.000000000004</v>
      </c>
      <c r="H4" s="8">
        <v>0</v>
      </c>
      <c r="I4" s="8">
        <f>E4-F4-G4-H4</f>
        <v>320850</v>
      </c>
    </row>
    <row r="5" spans="1:10" x14ac:dyDescent="0.35">
      <c r="A5" s="14" t="s">
        <v>4</v>
      </c>
      <c r="B5" s="14">
        <v>2301</v>
      </c>
      <c r="C5" s="5">
        <v>43378</v>
      </c>
      <c r="D5" s="4" t="s">
        <v>6</v>
      </c>
      <c r="E5" s="6">
        <v>320000</v>
      </c>
      <c r="F5" s="8">
        <v>0</v>
      </c>
      <c r="G5" s="8">
        <f>E5*7%</f>
        <v>22400.000000000004</v>
      </c>
      <c r="H5" s="11">
        <v>6363</v>
      </c>
      <c r="I5" s="8">
        <f>E5-F5-G5-H5</f>
        <v>291237</v>
      </c>
      <c r="J5" t="s">
        <v>24</v>
      </c>
    </row>
    <row r="7" spans="1:10" x14ac:dyDescent="0.35">
      <c r="C7" s="12"/>
      <c r="D7" t="s">
        <v>18</v>
      </c>
      <c r="I7" s="10">
        <f>SUM(I4:I6)</f>
        <v>612087</v>
      </c>
    </row>
    <row r="8" spans="1:10" x14ac:dyDescent="0.35">
      <c r="D8" s="13"/>
      <c r="E8" s="13"/>
    </row>
  </sheetData>
  <mergeCells count="1">
    <mergeCell ref="A1:C1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F16" sqref="F16"/>
    </sheetView>
  </sheetViews>
  <sheetFormatPr baseColWidth="10" defaultRowHeight="14.5" x14ac:dyDescent="0.35"/>
  <cols>
    <col min="1" max="1" width="21.1796875" customWidth="1"/>
    <col min="4" max="4" width="28.1796875" bestFit="1" customWidth="1"/>
    <col min="7" max="7" width="14.453125" bestFit="1" customWidth="1"/>
  </cols>
  <sheetData>
    <row r="1" spans="1:9" ht="21" x14ac:dyDescent="0.5">
      <c r="A1" s="23" t="s">
        <v>22</v>
      </c>
      <c r="B1" s="23"/>
      <c r="C1" s="23"/>
      <c r="D1" s="9"/>
      <c r="E1" s="9"/>
      <c r="F1" s="9"/>
      <c r="G1" s="9"/>
      <c r="H1" s="9"/>
      <c r="I1" s="9"/>
    </row>
    <row r="2" spans="1:9" ht="15" thickBot="1" x14ac:dyDescent="0.4"/>
    <row r="3" spans="1:9" ht="29" x14ac:dyDescent="0.35">
      <c r="A3" s="1" t="s">
        <v>0</v>
      </c>
      <c r="B3" s="2" t="s">
        <v>1</v>
      </c>
      <c r="C3" s="3" t="s">
        <v>2</v>
      </c>
      <c r="D3" s="2" t="s">
        <v>3</v>
      </c>
      <c r="E3" s="2" t="s">
        <v>23</v>
      </c>
      <c r="F3" s="2" t="s">
        <v>7</v>
      </c>
      <c r="G3" s="2" t="s">
        <v>8</v>
      </c>
      <c r="H3" s="7" t="s">
        <v>9</v>
      </c>
      <c r="I3" s="2" t="s">
        <v>10</v>
      </c>
    </row>
    <row r="4" spans="1:9" x14ac:dyDescent="0.35">
      <c r="A4" s="15" t="s">
        <v>4</v>
      </c>
      <c r="B4" s="15">
        <v>2011</v>
      </c>
      <c r="C4" s="5">
        <v>43347</v>
      </c>
      <c r="D4" s="4" t="s">
        <v>25</v>
      </c>
      <c r="E4" s="6">
        <v>345000</v>
      </c>
      <c r="F4" s="8">
        <v>0</v>
      </c>
      <c r="G4" s="8">
        <f>E4*7%</f>
        <v>24150.000000000004</v>
      </c>
      <c r="H4" s="8">
        <v>0</v>
      </c>
      <c r="I4" s="8">
        <f>E4-F4-G4-H4</f>
        <v>320850</v>
      </c>
    </row>
    <row r="5" spans="1:9" x14ac:dyDescent="0.35">
      <c r="A5" s="16" t="s">
        <v>4</v>
      </c>
      <c r="B5" s="16">
        <v>2301</v>
      </c>
      <c r="C5" s="5">
        <v>43378</v>
      </c>
      <c r="D5" s="4" t="s">
        <v>6</v>
      </c>
      <c r="E5" s="6">
        <v>320000</v>
      </c>
      <c r="F5" s="8">
        <v>0</v>
      </c>
      <c r="G5" s="8">
        <f>E5*7%</f>
        <v>22400.000000000004</v>
      </c>
      <c r="H5" s="8">
        <v>6763</v>
      </c>
      <c r="I5" s="8">
        <f>E5-F5-G5-H5</f>
        <v>290837</v>
      </c>
    </row>
    <row r="6" spans="1:9" x14ac:dyDescent="0.35">
      <c r="A6" t="s">
        <v>26</v>
      </c>
      <c r="B6">
        <v>100</v>
      </c>
    </row>
    <row r="7" spans="1:9" x14ac:dyDescent="0.35">
      <c r="C7" s="13"/>
      <c r="I7" s="10">
        <f>SUM(I4:I6)</f>
        <v>611687</v>
      </c>
    </row>
    <row r="8" spans="1:9" x14ac:dyDescent="0.35">
      <c r="D8" s="13"/>
      <c r="E8" s="13"/>
    </row>
  </sheetData>
  <mergeCells count="1">
    <mergeCell ref="A1:C1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E5" sqref="E5"/>
    </sheetView>
  </sheetViews>
  <sheetFormatPr baseColWidth="10" defaultRowHeight="14.5" x14ac:dyDescent="0.35"/>
  <cols>
    <col min="1" max="1" width="21.1796875" customWidth="1"/>
    <col min="4" max="4" width="32.6328125" bestFit="1" customWidth="1"/>
    <col min="7" max="7" width="14.453125" bestFit="1" customWidth="1"/>
  </cols>
  <sheetData>
    <row r="1" spans="1:9" ht="21" x14ac:dyDescent="0.5">
      <c r="A1" s="23" t="s">
        <v>22</v>
      </c>
      <c r="B1" s="23"/>
      <c r="C1" s="23"/>
      <c r="D1" s="9"/>
      <c r="E1" s="9"/>
      <c r="F1" s="9"/>
      <c r="G1" s="9"/>
      <c r="H1" s="9"/>
      <c r="I1" s="9"/>
    </row>
    <row r="2" spans="1:9" ht="15" thickBot="1" x14ac:dyDescent="0.4"/>
    <row r="3" spans="1:9" ht="29" x14ac:dyDescent="0.35">
      <c r="A3" s="1" t="s">
        <v>0</v>
      </c>
      <c r="B3" s="2" t="s">
        <v>1</v>
      </c>
      <c r="C3" s="3" t="s">
        <v>2</v>
      </c>
      <c r="D3" s="2" t="s">
        <v>3</v>
      </c>
      <c r="E3" s="2" t="s">
        <v>23</v>
      </c>
      <c r="F3" s="2" t="s">
        <v>7</v>
      </c>
      <c r="G3" s="2" t="s">
        <v>8</v>
      </c>
      <c r="H3" s="7" t="s">
        <v>9</v>
      </c>
      <c r="I3" s="2" t="s">
        <v>10</v>
      </c>
    </row>
    <row r="4" spans="1:9" x14ac:dyDescent="0.35">
      <c r="A4" s="21" t="s">
        <v>4</v>
      </c>
      <c r="B4" s="21">
        <v>2011</v>
      </c>
      <c r="C4" s="5">
        <v>43347</v>
      </c>
      <c r="D4" s="4" t="s">
        <v>25</v>
      </c>
      <c r="E4" s="6">
        <v>345000</v>
      </c>
      <c r="F4" s="8">
        <v>0</v>
      </c>
      <c r="G4" s="8">
        <f>E4*7%</f>
        <v>24150.000000000004</v>
      </c>
      <c r="H4" s="8">
        <v>0</v>
      </c>
      <c r="I4" s="8">
        <f>E4-F4-G4-H4</f>
        <v>320850</v>
      </c>
    </row>
    <row r="5" spans="1:9" x14ac:dyDescent="0.35">
      <c r="A5" s="22" t="s">
        <v>4</v>
      </c>
      <c r="B5" s="22">
        <v>2301</v>
      </c>
      <c r="C5" s="5">
        <v>43378</v>
      </c>
      <c r="D5" s="4" t="s">
        <v>28</v>
      </c>
      <c r="E5" s="6">
        <v>320000</v>
      </c>
      <c r="F5" s="8">
        <v>0</v>
      </c>
      <c r="G5" s="8">
        <f>E5*7%</f>
        <v>22400.000000000004</v>
      </c>
      <c r="H5" s="8">
        <v>0</v>
      </c>
      <c r="I5" s="8">
        <f>E5-F5-G5-H5</f>
        <v>297600</v>
      </c>
    </row>
    <row r="6" spans="1:9" x14ac:dyDescent="0.35">
      <c r="A6" s="20" t="s">
        <v>27</v>
      </c>
      <c r="B6" s="20">
        <v>100</v>
      </c>
      <c r="C6" s="19"/>
      <c r="D6" s="19"/>
      <c r="E6" s="6">
        <v>0</v>
      </c>
      <c r="F6" s="8">
        <v>0</v>
      </c>
      <c r="G6" s="8">
        <f>E6*7%</f>
        <v>0</v>
      </c>
      <c r="H6" s="17">
        <v>7543</v>
      </c>
      <c r="I6" s="8">
        <f>E6-F6-G6-H6</f>
        <v>-7543</v>
      </c>
    </row>
    <row r="7" spans="1:9" x14ac:dyDescent="0.35">
      <c r="C7" s="13"/>
      <c r="I7" s="10">
        <f>SUM(I4:I6)</f>
        <v>610907</v>
      </c>
    </row>
    <row r="8" spans="1:9" x14ac:dyDescent="0.35">
      <c r="C8" s="18"/>
      <c r="D8" s="13" t="s">
        <v>29</v>
      </c>
      <c r="E8" s="13"/>
    </row>
  </sheetData>
  <mergeCells count="1">
    <mergeCell ref="A1:C1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J11" sqref="J11"/>
    </sheetView>
  </sheetViews>
  <sheetFormatPr baseColWidth="10" defaultRowHeight="14.5" x14ac:dyDescent="0.35"/>
  <cols>
    <col min="1" max="1" width="21.1796875" customWidth="1"/>
    <col min="4" max="4" width="32.6328125" bestFit="1" customWidth="1"/>
    <col min="7" max="7" width="14.453125" bestFit="1" customWidth="1"/>
  </cols>
  <sheetData>
    <row r="1" spans="1:9" ht="21" x14ac:dyDescent="0.5">
      <c r="A1" s="23" t="s">
        <v>22</v>
      </c>
      <c r="B1" s="23"/>
      <c r="C1" s="23"/>
      <c r="D1" s="9"/>
      <c r="E1" s="9"/>
      <c r="F1" s="9"/>
      <c r="G1" s="9"/>
      <c r="H1" s="9"/>
      <c r="I1" s="9"/>
    </row>
    <row r="2" spans="1:9" ht="15" thickBot="1" x14ac:dyDescent="0.4"/>
    <row r="3" spans="1:9" ht="29" x14ac:dyDescent="0.35">
      <c r="A3" s="1" t="s">
        <v>0</v>
      </c>
      <c r="B3" s="2" t="s">
        <v>1</v>
      </c>
      <c r="C3" s="3" t="s">
        <v>2</v>
      </c>
      <c r="D3" s="2" t="s">
        <v>3</v>
      </c>
      <c r="E3" s="2" t="s">
        <v>23</v>
      </c>
      <c r="F3" s="2" t="s">
        <v>7</v>
      </c>
      <c r="G3" s="2" t="s">
        <v>8</v>
      </c>
      <c r="H3" s="7" t="s">
        <v>9</v>
      </c>
      <c r="I3" s="2" t="s">
        <v>10</v>
      </c>
    </row>
    <row r="4" spans="1:9" x14ac:dyDescent="0.35">
      <c r="A4" s="21" t="s">
        <v>4</v>
      </c>
      <c r="B4" s="21">
        <v>2011</v>
      </c>
      <c r="C4" s="5">
        <v>43347</v>
      </c>
      <c r="D4" s="4" t="s">
        <v>25</v>
      </c>
      <c r="E4" s="6">
        <v>345000</v>
      </c>
      <c r="F4" s="8">
        <v>0</v>
      </c>
      <c r="G4" s="8">
        <f>E4*7%</f>
        <v>24150.000000000004</v>
      </c>
      <c r="H4" s="8">
        <v>0</v>
      </c>
      <c r="I4" s="8">
        <f>E4-F4-G4-H4</f>
        <v>320850</v>
      </c>
    </row>
    <row r="5" spans="1:9" x14ac:dyDescent="0.35">
      <c r="A5" s="22" t="s">
        <v>4</v>
      </c>
      <c r="B5" s="22">
        <v>2301</v>
      </c>
      <c r="C5" s="5">
        <v>43378</v>
      </c>
      <c r="D5" s="4" t="s">
        <v>28</v>
      </c>
      <c r="E5" s="6">
        <v>320000</v>
      </c>
      <c r="F5" s="8">
        <v>0</v>
      </c>
      <c r="G5" s="8">
        <f>E5*7%</f>
        <v>22400.000000000004</v>
      </c>
      <c r="H5" s="8">
        <v>0</v>
      </c>
      <c r="I5" s="8">
        <f>E5-F5-G5-H5</f>
        <v>297600</v>
      </c>
    </row>
    <row r="6" spans="1:9" x14ac:dyDescent="0.35">
      <c r="A6" s="20" t="s">
        <v>27</v>
      </c>
      <c r="B6" s="20">
        <v>100</v>
      </c>
      <c r="C6" s="19"/>
      <c r="D6" s="19"/>
      <c r="E6" s="6">
        <v>0</v>
      </c>
      <c r="F6" s="8">
        <v>0</v>
      </c>
      <c r="G6" s="8">
        <f>E6*7%</f>
        <v>0</v>
      </c>
      <c r="H6" s="17">
        <v>7568</v>
      </c>
      <c r="I6" s="8">
        <f>E6-F6-G6-H6</f>
        <v>-7568</v>
      </c>
    </row>
    <row r="7" spans="1:9" x14ac:dyDescent="0.35">
      <c r="C7" s="13"/>
      <c r="I7" s="10">
        <f>SUM(I4:I6)</f>
        <v>610882</v>
      </c>
    </row>
    <row r="8" spans="1:9" x14ac:dyDescent="0.35">
      <c r="C8" s="18"/>
      <c r="D8" s="13" t="s">
        <v>29</v>
      </c>
      <c r="E8" s="13"/>
    </row>
  </sheetData>
  <mergeCells count="1">
    <mergeCell ref="A1:C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y Angelito</dc:creator>
  <cp:lastModifiedBy>Usuario de Windows</cp:lastModifiedBy>
  <dcterms:created xsi:type="dcterms:W3CDTF">2019-01-10T03:29:33Z</dcterms:created>
  <dcterms:modified xsi:type="dcterms:W3CDTF">2019-12-06T02:39:04Z</dcterms:modified>
</cp:coreProperties>
</file>