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JUAN FUENZALIDA\"/>
    </mc:Choice>
  </mc:AlternateContent>
  <bookViews>
    <workbookView xWindow="0" yWindow="0" windowWidth="19200" windowHeight="7310" tabRatio="145"/>
  </bookViews>
  <sheets>
    <sheet name="2018" sheetId="4" r:id="rId1"/>
  </sheets>
  <calcPr calcId="152511"/>
</workbook>
</file>

<file path=xl/calcChain.xml><?xml version="1.0" encoding="utf-8"?>
<calcChain xmlns="http://schemas.openxmlformats.org/spreadsheetml/2006/main">
  <c r="J5" i="4" l="1"/>
  <c r="B17" i="4" l="1"/>
  <c r="C17" i="4"/>
  <c r="K6" i="4" s="1"/>
  <c r="I6" i="4"/>
  <c r="I5" i="4"/>
  <c r="J6" i="4"/>
  <c r="L6" i="4" l="1"/>
  <c r="K5" i="4"/>
  <c r="L5" i="4" s="1"/>
  <c r="L7" i="4" l="1"/>
  <c r="L9" i="4" s="1"/>
  <c r="L10" i="4" s="1"/>
</calcChain>
</file>

<file path=xl/sharedStrings.xml><?xml version="1.0" encoding="utf-8"?>
<sst xmlns="http://schemas.openxmlformats.org/spreadsheetml/2006/main" count="50" uniqueCount="36">
  <si>
    <t>Depto</t>
  </si>
  <si>
    <t>Fecha Inicio Arriendo</t>
  </si>
  <si>
    <t xml:space="preserve"> Nombre  Arrendatario</t>
  </si>
  <si>
    <t>Garantía</t>
  </si>
  <si>
    <t>Gastos</t>
  </si>
  <si>
    <t>Total</t>
  </si>
  <si>
    <t>Lamparas</t>
  </si>
  <si>
    <t>Instalación Lámparas</t>
  </si>
  <si>
    <t>Gastos Comunes</t>
  </si>
  <si>
    <t>Notaría</t>
  </si>
  <si>
    <t>TOTAL</t>
  </si>
  <si>
    <t>Erick Pacheco Ruiz</t>
  </si>
  <si>
    <t>Ana Cabello Durán</t>
  </si>
  <si>
    <t>Diciembre</t>
  </si>
  <si>
    <t>Septiembre</t>
  </si>
  <si>
    <t>Octubre</t>
  </si>
  <si>
    <t>Noviembre</t>
  </si>
  <si>
    <t>GASTOS</t>
  </si>
  <si>
    <t>Administración 7%</t>
  </si>
  <si>
    <t>Colocación 40%</t>
  </si>
  <si>
    <t>Barras + Instalación</t>
  </si>
  <si>
    <t>INGRESOS</t>
  </si>
  <si>
    <t>Se rebajará en arriendo de enero</t>
  </si>
  <si>
    <t>LIQUIDACION DE INGRESOS POR ARRIENDOS JUAN FUENZALIDA</t>
  </si>
  <si>
    <t>Propietario</t>
  </si>
  <si>
    <t>Rentabilizar</t>
  </si>
  <si>
    <t>Hola Marco,</t>
  </si>
  <si>
    <t>Revisamos la cuadratura con el cliente Juan Fuenzalida y los valores están correctos. Dado que Juan no solicitó meses de gracia, acordamos con el que pagaría a Rentabilizar una comisión del 40% del monto neto de la liquidación, es decir:</t>
  </si>
  <si>
    <t xml:space="preserve"> Gastos </t>
  </si>
  <si>
    <t xml:space="preserve"> $     345.000 </t>
  </si>
  <si>
    <t xml:space="preserve"> $   1.241.142 </t>
  </si>
  <si>
    <t xml:space="preserve"> $     320.000 </t>
  </si>
  <si>
    <t xml:space="preserve"> $      859.250 </t>
  </si>
  <si>
    <t xml:space="preserve"> $   2.100.392 </t>
  </si>
  <si>
    <t xml:space="preserve"> $   1.260.235 </t>
  </si>
  <si>
    <t xml:space="preserve"> $      840.157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</si>
</sst>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&quot;$&quot;\-#,##0"/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&quot;$&quot;\ 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FF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65" fontId="0" fillId="0" borderId="0" xfId="0" applyNumberFormat="1"/>
    <xf numFmtId="165" fontId="0" fillId="0" borderId="1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42" fontId="0" fillId="0" borderId="0" xfId="2" applyFont="1"/>
    <xf numFmtId="6" fontId="0" fillId="0" borderId="1" xfId="1" applyNumberFormat="1" applyFont="1" applyFill="1" applyBorder="1" applyAlignment="1">
      <alignment horizontal="center"/>
    </xf>
    <xf numFmtId="0" fontId="0" fillId="0" borderId="5" xfId="0" applyBorder="1" applyAlignment="1"/>
    <xf numFmtId="165" fontId="3" fillId="3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4" fillId="0" borderId="2" xfId="0" applyFont="1" applyFill="1" applyBorder="1" applyAlignment="1"/>
    <xf numFmtId="165" fontId="3" fillId="0" borderId="3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/>
    </xf>
    <xf numFmtId="166" fontId="7" fillId="0" borderId="1" xfId="1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top"/>
    </xf>
    <xf numFmtId="165" fontId="0" fillId="0" borderId="1" xfId="1" applyNumberFormat="1" applyFont="1" applyBorder="1" applyAlignment="1">
      <alignment horizontal="center" vertical="top"/>
    </xf>
    <xf numFmtId="165" fontId="9" fillId="0" borderId="6" xfId="1" applyNumberFormat="1" applyFont="1" applyFill="1" applyBorder="1" applyAlignment="1">
      <alignment vertical="top" wrapText="1"/>
    </xf>
    <xf numFmtId="0" fontId="5" fillId="0" borderId="0" xfId="0" applyFont="1"/>
    <xf numFmtId="166" fontId="0" fillId="0" borderId="0" xfId="0" applyNumberFormat="1"/>
    <xf numFmtId="6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165" fontId="3" fillId="3" borderId="0" xfId="1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6" fontId="16" fillId="0" borderId="13" xfId="0" applyNumberFormat="1" applyFont="1" applyBorder="1" applyAlignment="1">
      <alignment horizontal="center" vertical="center"/>
    </xf>
    <xf numFmtId="6" fontId="16" fillId="0" borderId="12" xfId="0" applyNumberFormat="1" applyFont="1" applyBorder="1" applyAlignment="1">
      <alignment horizontal="center" vertical="center"/>
    </xf>
    <xf numFmtId="6" fontId="17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9" fillId="3" borderId="13" xfId="0" applyFont="1" applyFill="1" applyBorder="1" applyAlignment="1">
      <alignment vertical="center"/>
    </xf>
    <xf numFmtId="0" fontId="18" fillId="0" borderId="0" xfId="0" applyFont="1" applyAlignment="1">
      <alignment horizontal="right" vertical="center"/>
    </xf>
    <xf numFmtId="9" fontId="18" fillId="0" borderId="0" xfId="0" applyNumberFormat="1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</cellXfs>
  <cellStyles count="3">
    <cellStyle name="Moneda" xfId="1" builtinId="4"/>
    <cellStyle name="Moneda [0]" xfId="2" builtinId="7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H14" sqref="H14"/>
    </sheetView>
  </sheetViews>
  <sheetFormatPr baseColWidth="10" defaultRowHeight="14.5" x14ac:dyDescent="0.35"/>
  <cols>
    <col min="2" max="2" width="21" bestFit="1" customWidth="1"/>
    <col min="3" max="3" width="11.7265625" customWidth="1"/>
    <col min="5" max="5" width="10.7265625" customWidth="1"/>
    <col min="6" max="6" width="11" customWidth="1"/>
    <col min="7" max="7" width="12.54296875" customWidth="1"/>
    <col min="9" max="9" width="14.54296875" bestFit="1" customWidth="1"/>
    <col min="10" max="10" width="17.54296875" bestFit="1" customWidth="1"/>
    <col min="12" max="13" width="12" bestFit="1" customWidth="1"/>
  </cols>
  <sheetData>
    <row r="1" spans="1:13" ht="15.5" x14ac:dyDescent="0.35">
      <c r="A1" s="27" t="s">
        <v>23</v>
      </c>
    </row>
    <row r="3" spans="1:13" x14ac:dyDescent="0.35">
      <c r="D3" s="50" t="s">
        <v>21</v>
      </c>
      <c r="E3" s="50"/>
      <c r="F3" s="50"/>
      <c r="G3" s="50"/>
      <c r="H3" s="50"/>
      <c r="I3" s="48" t="s">
        <v>17</v>
      </c>
      <c r="J3" s="48"/>
      <c r="K3" s="48"/>
      <c r="L3" s="49" t="s">
        <v>5</v>
      </c>
    </row>
    <row r="4" spans="1:13" ht="29" x14ac:dyDescent="0.35">
      <c r="A4" s="19" t="s">
        <v>1</v>
      </c>
      <c r="B4" s="18" t="s">
        <v>2</v>
      </c>
      <c r="C4" s="18" t="s">
        <v>0</v>
      </c>
      <c r="D4" s="23" t="s">
        <v>3</v>
      </c>
      <c r="E4" s="23" t="s">
        <v>14</v>
      </c>
      <c r="F4" s="23" t="s">
        <v>15</v>
      </c>
      <c r="G4" s="23" t="s">
        <v>16</v>
      </c>
      <c r="H4" s="23" t="s">
        <v>13</v>
      </c>
      <c r="I4" s="10" t="s">
        <v>19</v>
      </c>
      <c r="J4" s="10" t="s">
        <v>18</v>
      </c>
      <c r="K4" s="11" t="s">
        <v>4</v>
      </c>
      <c r="L4" s="49"/>
    </row>
    <row r="5" spans="1:13" x14ac:dyDescent="0.35">
      <c r="A5" s="2">
        <v>43347</v>
      </c>
      <c r="B5" s="1" t="s">
        <v>11</v>
      </c>
      <c r="C5" s="1">
        <v>2011</v>
      </c>
      <c r="D5" s="20">
        <v>345000</v>
      </c>
      <c r="E5" s="21">
        <v>345000</v>
      </c>
      <c r="F5" s="21">
        <v>345000</v>
      </c>
      <c r="G5" s="21">
        <v>345000</v>
      </c>
      <c r="H5" s="21">
        <v>345000</v>
      </c>
      <c r="I5" s="7">
        <f>-D5*0.4</f>
        <v>-138000</v>
      </c>
      <c r="J5" s="7">
        <f>-SUM(E5:H5)*7%</f>
        <v>-96600.000000000015</v>
      </c>
      <c r="K5" s="7">
        <f>-B17</f>
        <v>-249258</v>
      </c>
      <c r="L5" s="12">
        <f>SUM(D5:K5)</f>
        <v>1241142</v>
      </c>
      <c r="M5" s="3"/>
    </row>
    <row r="6" spans="1:13" x14ac:dyDescent="0.35">
      <c r="A6" s="2">
        <v>43378</v>
      </c>
      <c r="B6" s="1" t="s">
        <v>12</v>
      </c>
      <c r="C6" s="1">
        <v>2301</v>
      </c>
      <c r="D6" s="20">
        <v>320000</v>
      </c>
      <c r="E6" s="22"/>
      <c r="F6" s="21">
        <v>266667</v>
      </c>
      <c r="G6" s="21">
        <v>320000</v>
      </c>
      <c r="H6" s="21">
        <v>320000</v>
      </c>
      <c r="I6" s="7">
        <f>-D6*0.4</f>
        <v>-128000</v>
      </c>
      <c r="J6" s="7">
        <f>-SUM(E6:H6)*7%</f>
        <v>-63466.69000000001</v>
      </c>
      <c r="K6" s="7">
        <f>-C17</f>
        <v>-175950</v>
      </c>
      <c r="L6" s="12">
        <f>SUM(D6:K6)</f>
        <v>859250.30999999994</v>
      </c>
      <c r="M6" s="3"/>
    </row>
    <row r="7" spans="1:13" x14ac:dyDescent="0.35">
      <c r="L7" s="9">
        <f>SUM(L5:L6)</f>
        <v>2100392.31</v>
      </c>
    </row>
    <row r="8" spans="1:13" x14ac:dyDescent="0.35">
      <c r="L8" s="3"/>
    </row>
    <row r="9" spans="1:13" x14ac:dyDescent="0.35">
      <c r="F9" s="28"/>
      <c r="J9" s="30" t="s">
        <v>24</v>
      </c>
      <c r="K9" s="31">
        <v>0.6</v>
      </c>
      <c r="L9" s="32">
        <f>+ROUND(L7*K9,0)</f>
        <v>1260235</v>
      </c>
    </row>
    <row r="10" spans="1:13" x14ac:dyDescent="0.35">
      <c r="F10" s="28"/>
      <c r="G10" s="3"/>
      <c r="H10" s="29"/>
      <c r="J10" s="30" t="s">
        <v>25</v>
      </c>
      <c r="K10" s="31">
        <v>0.4</v>
      </c>
      <c r="L10" s="32">
        <f>+L7-L9</f>
        <v>840157.31</v>
      </c>
      <c r="M10" s="29"/>
    </row>
    <row r="11" spans="1:13" x14ac:dyDescent="0.35">
      <c r="A11" s="14" t="s">
        <v>4</v>
      </c>
      <c r="B11" s="13">
        <v>2011</v>
      </c>
      <c r="C11" s="13">
        <v>2301</v>
      </c>
      <c r="F11" s="28"/>
      <c r="M11" s="29"/>
    </row>
    <row r="12" spans="1:13" x14ac:dyDescent="0.35">
      <c r="A12" s="8" t="s">
        <v>20</v>
      </c>
      <c r="B12" s="4">
        <v>90000</v>
      </c>
      <c r="C12" s="5">
        <v>80000</v>
      </c>
      <c r="F12" s="3"/>
      <c r="J12" s="6"/>
      <c r="K12" s="6"/>
    </row>
    <row r="13" spans="1:13" x14ac:dyDescent="0.35">
      <c r="A13" s="8" t="s">
        <v>6</v>
      </c>
      <c r="B13" s="4">
        <v>117920</v>
      </c>
      <c r="C13" s="5">
        <v>68950</v>
      </c>
      <c r="F13" s="29"/>
      <c r="J13" s="6"/>
      <c r="K13" s="6"/>
      <c r="L13" s="3"/>
    </row>
    <row r="14" spans="1:13" x14ac:dyDescent="0.35">
      <c r="A14" s="8" t="s">
        <v>7</v>
      </c>
      <c r="B14" s="4">
        <v>24000</v>
      </c>
      <c r="C14" s="5">
        <v>15000</v>
      </c>
      <c r="F14" s="3"/>
      <c r="K14" s="6"/>
      <c r="L14" s="3"/>
    </row>
    <row r="15" spans="1:13" ht="21" x14ac:dyDescent="0.35">
      <c r="A15" s="24" t="s">
        <v>8</v>
      </c>
      <c r="B15" s="25">
        <v>5338</v>
      </c>
      <c r="C15" s="26" t="s">
        <v>22</v>
      </c>
      <c r="K15" s="6"/>
    </row>
    <row r="16" spans="1:13" ht="15" thickBot="1" x14ac:dyDescent="0.4">
      <c r="A16" s="8" t="s">
        <v>9</v>
      </c>
      <c r="B16" s="4">
        <v>12000</v>
      </c>
      <c r="C16" s="5">
        <v>12000</v>
      </c>
    </row>
    <row r="17" spans="1:10" ht="15" thickBot="1" x14ac:dyDescent="0.4">
      <c r="A17" s="15" t="s">
        <v>10</v>
      </c>
      <c r="B17" s="16">
        <f>SUM(B12:B16)</f>
        <v>249258</v>
      </c>
      <c r="C17" s="17">
        <f>SUM(C12:C16)</f>
        <v>175950</v>
      </c>
    </row>
    <row r="20" spans="1:10" ht="15.5" x14ac:dyDescent="0.35">
      <c r="A20" s="33" t="s">
        <v>26</v>
      </c>
    </row>
    <row r="21" spans="1:10" ht="15.5" x14ac:dyDescent="0.35">
      <c r="A21" s="33"/>
    </row>
    <row r="22" spans="1:10" ht="15.5" x14ac:dyDescent="0.35">
      <c r="A22" s="33" t="s">
        <v>27</v>
      </c>
    </row>
    <row r="23" spans="1:10" ht="16" thickBot="1" x14ac:dyDescent="0.4">
      <c r="A23" s="33"/>
    </row>
    <row r="24" spans="1:10" ht="15" thickBot="1" x14ac:dyDescent="0.4">
      <c r="B24" s="51" t="s">
        <v>21</v>
      </c>
      <c r="C24" s="52"/>
      <c r="D24" s="52"/>
      <c r="E24" s="52"/>
      <c r="F24" s="53"/>
      <c r="G24" s="54" t="s">
        <v>17</v>
      </c>
      <c r="H24" s="55"/>
      <c r="I24" s="56"/>
      <c r="J24" s="57" t="s">
        <v>5</v>
      </c>
    </row>
    <row r="25" spans="1:10" ht="15" thickBot="1" x14ac:dyDescent="0.4">
      <c r="A25" s="34" t="s">
        <v>0</v>
      </c>
      <c r="B25" s="35" t="s">
        <v>3</v>
      </c>
      <c r="C25" s="35" t="s">
        <v>14</v>
      </c>
      <c r="D25" s="35" t="s">
        <v>15</v>
      </c>
      <c r="E25" s="35" t="s">
        <v>16</v>
      </c>
      <c r="F25" s="35" t="s">
        <v>13</v>
      </c>
      <c r="G25" s="36" t="s">
        <v>19</v>
      </c>
      <c r="H25" s="36" t="s">
        <v>18</v>
      </c>
      <c r="I25" s="36" t="s">
        <v>28</v>
      </c>
      <c r="J25" s="58"/>
    </row>
    <row r="26" spans="1:10" ht="15" thickBot="1" x14ac:dyDescent="0.4">
      <c r="A26" s="37">
        <v>2011</v>
      </c>
      <c r="B26" s="38" t="s">
        <v>29</v>
      </c>
      <c r="C26" s="39">
        <v>345000</v>
      </c>
      <c r="D26" s="40">
        <v>345000</v>
      </c>
      <c r="E26" s="40">
        <v>345000</v>
      </c>
      <c r="F26" s="40">
        <v>345000</v>
      </c>
      <c r="G26" s="41">
        <v>-138000</v>
      </c>
      <c r="H26" s="41">
        <v>-96600</v>
      </c>
      <c r="I26" s="41">
        <v>-249258</v>
      </c>
      <c r="J26" s="42" t="s">
        <v>30</v>
      </c>
    </row>
    <row r="27" spans="1:10" ht="15" thickBot="1" x14ac:dyDescent="0.4">
      <c r="A27" s="37">
        <v>2301</v>
      </c>
      <c r="B27" s="38" t="s">
        <v>31</v>
      </c>
      <c r="C27" s="43"/>
      <c r="D27" s="40">
        <v>266667</v>
      </c>
      <c r="E27" s="40">
        <v>320000</v>
      </c>
      <c r="F27" s="40">
        <v>320000</v>
      </c>
      <c r="G27" s="41">
        <v>-128000</v>
      </c>
      <c r="H27" s="41">
        <v>-63467</v>
      </c>
      <c r="I27" s="41">
        <v>-175950</v>
      </c>
      <c r="J27" s="42" t="s">
        <v>32</v>
      </c>
    </row>
    <row r="28" spans="1:10" ht="15" thickBot="1" x14ac:dyDescent="0.4">
      <c r="J28" s="44" t="s">
        <v>33</v>
      </c>
    </row>
    <row r="30" spans="1:10" x14ac:dyDescent="0.35">
      <c r="H30" s="45" t="s">
        <v>24</v>
      </c>
      <c r="I30" s="46">
        <v>0.6</v>
      </c>
      <c r="J30" s="47" t="s">
        <v>34</v>
      </c>
    </row>
    <row r="31" spans="1:10" x14ac:dyDescent="0.35">
      <c r="H31" s="45" t="s">
        <v>25</v>
      </c>
      <c r="I31" s="46">
        <v>0.4</v>
      </c>
      <c r="J31" s="47" t="s">
        <v>35</v>
      </c>
    </row>
  </sheetData>
  <mergeCells count="6">
    <mergeCell ref="I3:K3"/>
    <mergeCell ref="L3:L4"/>
    <mergeCell ref="D3:H3"/>
    <mergeCell ref="B24:F24"/>
    <mergeCell ref="G24:I24"/>
    <mergeCell ref="J24:J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2018-12-12T23:40:52Z</dcterms:created>
  <dcterms:modified xsi:type="dcterms:W3CDTF">2019-01-08T13:54:01Z</dcterms:modified>
</cp:coreProperties>
</file>