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 Dissi\Desktop\Respaldo Marco Dissi\TOSHIBA_01 de Septiembre de  2017\MARCO 2019\RENTABILIZAR\CLIENTES CORREDORA\MARCELO CONSOLO\"/>
    </mc:Choice>
  </mc:AlternateContent>
  <bookViews>
    <workbookView xWindow="240" yWindow="50" windowWidth="19440" windowHeight="8000" firstSheet="1" activeTab="4"/>
  </bookViews>
  <sheets>
    <sheet name="Agosto 2019" sheetId="31" r:id="rId1"/>
    <sheet name="Septiembre 2019" sheetId="32" r:id="rId2"/>
    <sheet name="Octubre 2019" sheetId="33" r:id="rId3"/>
    <sheet name="Noviembre acuerdo comercial" sheetId="34" r:id="rId4"/>
    <sheet name="Diciembre 2019" sheetId="35" r:id="rId5"/>
  </sheets>
  <calcPr calcId="152511"/>
</workbook>
</file>

<file path=xl/calcChain.xml><?xml version="1.0" encoding="utf-8"?>
<calcChain xmlns="http://schemas.openxmlformats.org/spreadsheetml/2006/main">
  <c r="G21" i="35" l="1"/>
  <c r="G20" i="35"/>
  <c r="G19" i="35"/>
  <c r="G22" i="35" s="1"/>
  <c r="G27" i="35" s="1"/>
  <c r="G16" i="35"/>
  <c r="G26" i="35" s="1"/>
  <c r="G21" i="34"/>
  <c r="G20" i="34"/>
  <c r="G19" i="34"/>
  <c r="G16" i="34"/>
  <c r="G26" i="34" s="1"/>
  <c r="G22" i="34" l="1"/>
  <c r="G27" i="34" s="1"/>
  <c r="G28" i="34" s="1"/>
  <c r="G28" i="35"/>
  <c r="G23" i="33"/>
  <c r="G18" i="33"/>
  <c r="G37" i="33" s="1"/>
  <c r="G20" i="32"/>
  <c r="G21" i="31"/>
  <c r="G22" i="33"/>
  <c r="G21" i="33"/>
  <c r="G33" i="33" s="1"/>
  <c r="G38" i="33" l="1"/>
  <c r="G39" i="33" s="1"/>
  <c r="G23" i="32"/>
  <c r="G19" i="32"/>
  <c r="G16" i="32"/>
  <c r="G28" i="32" s="1"/>
  <c r="G24" i="32" l="1"/>
  <c r="G29" i="32" s="1"/>
  <c r="G30" i="32" s="1"/>
  <c r="G22" i="31"/>
  <c r="G20" i="31"/>
  <c r="G17" i="31"/>
  <c r="G27" i="31" s="1"/>
  <c r="G23" i="31" l="1"/>
  <c r="G28" i="31" s="1"/>
  <c r="G29" i="31" s="1"/>
</calcChain>
</file>

<file path=xl/comments1.xml><?xml version="1.0" encoding="utf-8"?>
<comments xmlns="http://schemas.openxmlformats.org/spreadsheetml/2006/main">
  <authors>
    <author>Usuario de Windows</author>
  </authors>
  <commentList>
    <comment ref="G14" authorId="0" shapeId="0">
      <text>
        <r>
          <rPr>
            <sz val="9"/>
            <color indexed="81"/>
            <rFont val="Tahoma"/>
            <family val="2"/>
          </rPr>
          <t xml:space="preserve">Arrendado el 09-08-2019 a  Carlos Ramirez Romero y Nalliby Hostia 
</t>
        </r>
      </text>
    </comment>
  </commentList>
</comments>
</file>

<file path=xl/comments2.xml><?xml version="1.0" encoding="utf-8"?>
<comments xmlns="http://schemas.openxmlformats.org/spreadsheetml/2006/main">
  <authors>
    <author>Usuario de Windows</author>
  </authors>
  <commentList>
    <comment ref="G14" authorId="0" shapeId="0">
      <text>
        <r>
          <rPr>
            <sz val="9"/>
            <color indexed="81"/>
            <rFont val="Tahoma"/>
            <family val="2"/>
          </rPr>
          <t xml:space="preserve">Arrendado el 09-08-2019 a  Carlos Ramirez Romero y Nalliby Hostia 
</t>
        </r>
      </text>
    </comment>
  </commentList>
</comments>
</file>

<file path=xl/comments3.xml><?xml version="1.0" encoding="utf-8"?>
<comments xmlns="http://schemas.openxmlformats.org/spreadsheetml/2006/main">
  <authors>
    <author>Usuario de Windows</author>
  </authors>
  <commentList>
    <comment ref="G13" authorId="0" shapeId="0">
      <text>
        <r>
          <rPr>
            <sz val="9"/>
            <color indexed="81"/>
            <rFont val="Tahoma"/>
            <family val="2"/>
          </rPr>
          <t>Arrendado a Efrain Muretti con fecha 01-10-2019</t>
        </r>
      </text>
    </comment>
    <comment ref="G15" authorId="0" shapeId="0">
      <text>
        <r>
          <rPr>
            <sz val="9"/>
            <color indexed="81"/>
            <rFont val="Tahoma"/>
            <family val="2"/>
          </rPr>
          <t xml:space="preserve">Arrendado el 09-08-2019 a  Carlos Ramirez Romero y Nalliby Hostia 
</t>
        </r>
      </text>
    </comment>
    <comment ref="G16" authorId="0" shapeId="0">
      <text>
        <r>
          <rPr>
            <sz val="9"/>
            <color indexed="81"/>
            <rFont val="Tahoma"/>
            <family val="2"/>
          </rPr>
          <t>Arrendado a Wilder Garcia con fecha 01-10-2019</t>
        </r>
      </text>
    </comment>
  </commentList>
</comments>
</file>

<file path=xl/comments4.xml><?xml version="1.0" encoding="utf-8"?>
<comments xmlns="http://schemas.openxmlformats.org/spreadsheetml/2006/main">
  <authors>
    <author>Usuario de Windows</author>
  </authors>
  <commentList>
    <comment ref="G13" authorId="0" shapeId="0">
      <text>
        <r>
          <rPr>
            <sz val="9"/>
            <color indexed="81"/>
            <rFont val="Tahoma"/>
            <family val="2"/>
          </rPr>
          <t>Arrendado a Efrain Muretti con fecha 01-10-2019</t>
        </r>
      </text>
    </comment>
    <comment ref="G14" authorId="0" shapeId="0">
      <text>
        <r>
          <rPr>
            <sz val="9"/>
            <color indexed="81"/>
            <rFont val="Tahoma"/>
            <family val="2"/>
          </rPr>
          <t xml:space="preserve">Arrendado el 09-08-2019 a  Carlos Ramirez Romero y Nalliby Hostia 
</t>
        </r>
      </text>
    </comment>
    <comment ref="G15" authorId="0" shapeId="0">
      <text>
        <r>
          <rPr>
            <sz val="9"/>
            <color indexed="81"/>
            <rFont val="Tahoma"/>
            <family val="2"/>
          </rPr>
          <t>Arrendado a Wilder Garcia con fecha 01-10-2019</t>
        </r>
      </text>
    </comment>
  </commentList>
</comments>
</file>

<file path=xl/comments5.xml><?xml version="1.0" encoding="utf-8"?>
<comments xmlns="http://schemas.openxmlformats.org/spreadsheetml/2006/main">
  <authors>
    <author>Usuario de Windows</author>
  </authors>
  <commentList>
    <comment ref="G13" authorId="0" shapeId="0">
      <text>
        <r>
          <rPr>
            <sz val="9"/>
            <color indexed="81"/>
            <rFont val="Tahoma"/>
            <family val="2"/>
          </rPr>
          <t>Arrendado a Efrain Muretti con fecha 01-10-2019</t>
        </r>
      </text>
    </comment>
    <comment ref="G14" authorId="0" shapeId="0">
      <text>
        <r>
          <rPr>
            <sz val="9"/>
            <color indexed="81"/>
            <rFont val="Tahoma"/>
            <family val="2"/>
          </rPr>
          <t xml:space="preserve">Arrendado el 09-08-2019 a  Carlos Ramirez Romero y Nalliby Hostia 
</t>
        </r>
      </text>
    </comment>
    <comment ref="G15" authorId="0" shapeId="0">
      <text>
        <r>
          <rPr>
            <sz val="9"/>
            <color indexed="81"/>
            <rFont val="Tahoma"/>
            <family val="2"/>
          </rPr>
          <t>Arrendado a Wilder Garcia con fecha 01-10-2019</t>
        </r>
      </text>
    </comment>
  </commentList>
</comments>
</file>

<file path=xl/sharedStrings.xml><?xml version="1.0" encoding="utf-8"?>
<sst xmlns="http://schemas.openxmlformats.org/spreadsheetml/2006/main" count="228" uniqueCount="47">
  <si>
    <t xml:space="preserve">     </t>
  </si>
  <si>
    <t>Propietario</t>
  </si>
  <si>
    <t>Rut</t>
  </si>
  <si>
    <t>Rol</t>
  </si>
  <si>
    <t>:</t>
  </si>
  <si>
    <t>Teléfono</t>
  </si>
  <si>
    <t xml:space="preserve">: </t>
  </si>
  <si>
    <t>Mail</t>
  </si>
  <si>
    <t>INGRESOS:</t>
  </si>
  <si>
    <t>$</t>
  </si>
  <si>
    <t>Total</t>
  </si>
  <si>
    <t>EGRESOS:</t>
  </si>
  <si>
    <t>RESUMEN:</t>
  </si>
  <si>
    <t>Ingresos</t>
  </si>
  <si>
    <t>Egresos</t>
  </si>
  <si>
    <t>Datos transferencia</t>
  </si>
  <si>
    <t>En arriendo</t>
  </si>
  <si>
    <t>Santiago, 11 agosto de 2019</t>
  </si>
  <si>
    <t>Marcelo Consolo</t>
  </si>
  <si>
    <t>21.142.530-k</t>
  </si>
  <si>
    <t>: Banco de Chile, Cta: 860680009</t>
  </si>
  <si>
    <t>Arriendo Calle Nueva 141, Depto 2016</t>
  </si>
  <si>
    <t>Arriendo Calle Nueva 141, Depto 2116</t>
  </si>
  <si>
    <t>Arriendo Calle Nueva 141, Depto 2216</t>
  </si>
  <si>
    <t>Administracón depto 2016</t>
  </si>
  <si>
    <t>Administracón depto 2116</t>
  </si>
  <si>
    <t>Administracón depto 2216</t>
  </si>
  <si>
    <t>Garantía Calle Nueva 141, Depto 2116</t>
  </si>
  <si>
    <t xml:space="preserve">Pago proporcional </t>
  </si>
  <si>
    <t>mark_alex1986@hotmail.com</t>
  </si>
  <si>
    <t>Instalación barras y lamparas por 3 deptos</t>
  </si>
  <si>
    <t>Santiago, 12 septiembre de 2019</t>
  </si>
  <si>
    <t>Garantía Calle Nueva 141, Depto 2216</t>
  </si>
  <si>
    <t>Garantía Calle Nueva 141, Depto 2016</t>
  </si>
  <si>
    <t>Notaría depto 2016</t>
  </si>
  <si>
    <t>Notaría depto 2216</t>
  </si>
  <si>
    <t>Notaría depto 2116</t>
  </si>
  <si>
    <t>Santiago, 07 octubre de 2019</t>
  </si>
  <si>
    <t>Luz 2016</t>
  </si>
  <si>
    <t>Luz 2116</t>
  </si>
  <si>
    <t>Luz 2216</t>
  </si>
  <si>
    <t>Agua 2016</t>
  </si>
  <si>
    <t>Agua 2116</t>
  </si>
  <si>
    <t>Agua 2216</t>
  </si>
  <si>
    <t>Aseo 03 deptos.</t>
  </si>
  <si>
    <t>Santiago, noviembre de 2019</t>
  </si>
  <si>
    <t>Santiago, 05 diciembre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</si>
</sst>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 &quot;$&quot;* #,##0_ ;_ &quot;$&quot;* \-#,##0_ ;_ &quot;$&quot;* &quot;-&quot;_ ;_ @_ "/>
    <numFmt numFmtId="164" formatCode="_-&quot;$&quot;\ * #,##0.00_-;\-&quot;$&quot;\ * #,##0.00_-;_-&quot;$&quot;\ * &quot;-&quot;??_-;_-@_-"/>
    <numFmt numFmtId="165" formatCode="_-* #,##0.00_-;\-* #,##0.00_-;_-* &quot;-&quot;??_-;_-@_-"/>
    <numFmt numFmtId="166" formatCode="_-&quot;$&quot;\ * #,##0_-;\-&quot;$&quot;\ * #,##0_-;_-&quot;$&quot;\ 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u/>
      <sz val="10"/>
      <color indexed="12"/>
      <name val="MS Sans Serif"/>
      <family val="2"/>
    </font>
    <font>
      <sz val="11"/>
      <name val="MS Sans Serif"/>
      <family val="2"/>
    </font>
    <font>
      <sz val="11"/>
      <color indexed="8"/>
      <name val="Times New Roman"/>
      <family val="1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42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3" fontId="2" fillId="0" borderId="0" xfId="1" applyNumberFormat="1" applyFont="1" applyFill="1" applyAlignment="1">
      <alignment horizontal="center"/>
    </xf>
    <xf numFmtId="0" fontId="3" fillId="0" borderId="0" xfId="0" applyFont="1"/>
    <xf numFmtId="0" fontId="4" fillId="0" borderId="0" xfId="3" applyAlignment="1" applyProtection="1"/>
    <xf numFmtId="0" fontId="5" fillId="0" borderId="0" xfId="0" applyFont="1"/>
    <xf numFmtId="0" fontId="2" fillId="0" borderId="0" xfId="0" applyFont="1" applyFill="1" applyAlignment="1">
      <alignment horizontal="center"/>
    </xf>
    <xf numFmtId="0" fontId="6" fillId="0" borderId="0" xfId="0" applyFont="1" applyFill="1"/>
    <xf numFmtId="0" fontId="5" fillId="0" borderId="0" xfId="0" applyFont="1" applyFill="1"/>
    <xf numFmtId="0" fontId="2" fillId="0" borderId="0" xfId="0" applyFont="1" applyBorder="1" applyAlignment="1">
      <alignment horizontal="center"/>
    </xf>
    <xf numFmtId="166" fontId="2" fillId="0" borderId="0" xfId="2" applyNumberFormat="1" applyFont="1" applyFill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6" fontId="2" fillId="0" borderId="1" xfId="2" applyNumberFormat="1" applyFont="1" applyFill="1" applyBorder="1" applyAlignment="1">
      <alignment horizontal="center"/>
    </xf>
    <xf numFmtId="3" fontId="3" fillId="0" borderId="2" xfId="1" applyNumberFormat="1" applyFont="1" applyFill="1" applyBorder="1" applyAlignment="1">
      <alignment horizontal="center"/>
    </xf>
    <xf numFmtId="166" fontId="3" fillId="2" borderId="2" xfId="2" applyNumberFormat="1" applyFont="1" applyFill="1" applyBorder="1" applyAlignment="1">
      <alignment horizontal="center"/>
    </xf>
    <xf numFmtId="0" fontId="2" fillId="0" borderId="0" xfId="0" applyFont="1" applyBorder="1" applyAlignment="1">
      <alignment vertical="center"/>
    </xf>
    <xf numFmtId="166" fontId="0" fillId="0" borderId="0" xfId="0" applyNumberFormat="1"/>
    <xf numFmtId="42" fontId="0" fillId="0" borderId="0" xfId="4" applyFont="1" applyFill="1"/>
    <xf numFmtId="0" fontId="0" fillId="0" borderId="0" xfId="0" applyFill="1"/>
    <xf numFmtId="0" fontId="6" fillId="3" borderId="0" xfId="0" applyFont="1" applyFill="1"/>
    <xf numFmtId="0" fontId="5" fillId="3" borderId="0" xfId="0" applyFont="1" applyFill="1"/>
  </cellXfs>
  <cellStyles count="5">
    <cellStyle name="Hipervínculo" xfId="3" builtinId="8"/>
    <cellStyle name="Millares" xfId="1" builtinId="3"/>
    <cellStyle name="Moneda" xfId="2" builtinId="4"/>
    <cellStyle name="Moneda [0]" xfId="4" builtinId="7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M29"/>
  <sheetViews>
    <sheetView topLeftCell="A7" workbookViewId="0">
      <selection activeCell="G21" sqref="G21"/>
    </sheetView>
  </sheetViews>
  <sheetFormatPr baseColWidth="10" defaultRowHeight="14.5" x14ac:dyDescent="0.35"/>
  <cols>
    <col min="1" max="1" width="4.453125" customWidth="1"/>
    <col min="7" max="7" width="12.1796875" bestFit="1" customWidth="1"/>
  </cols>
  <sheetData>
    <row r="1" spans="2:13" x14ac:dyDescent="0.35">
      <c r="B1" s="1"/>
      <c r="C1" s="1" t="s">
        <v>17</v>
      </c>
      <c r="D1" s="1"/>
      <c r="E1" s="1"/>
      <c r="F1" s="2"/>
      <c r="G1" s="3"/>
    </row>
    <row r="2" spans="2:13" x14ac:dyDescent="0.35">
      <c r="B2" s="1"/>
      <c r="C2" s="1" t="s">
        <v>0</v>
      </c>
      <c r="D2" s="1"/>
      <c r="E2" s="1"/>
      <c r="F2" s="2"/>
      <c r="G2" s="3"/>
    </row>
    <row r="3" spans="2:13" x14ac:dyDescent="0.35">
      <c r="B3" s="4" t="s">
        <v>1</v>
      </c>
      <c r="C3" s="4"/>
      <c r="D3" s="4" t="s">
        <v>18</v>
      </c>
      <c r="E3" s="4"/>
      <c r="F3" s="2"/>
      <c r="G3" s="3"/>
    </row>
    <row r="4" spans="2:13" x14ac:dyDescent="0.35">
      <c r="B4" s="4" t="s">
        <v>2</v>
      </c>
      <c r="C4" s="4"/>
      <c r="D4" s="4" t="s">
        <v>19</v>
      </c>
      <c r="E4" s="4"/>
      <c r="F4" s="2"/>
      <c r="G4" s="3"/>
    </row>
    <row r="5" spans="2:13" x14ac:dyDescent="0.35">
      <c r="B5" s="4" t="s">
        <v>3</v>
      </c>
      <c r="C5" s="4"/>
      <c r="D5" s="4" t="s">
        <v>4</v>
      </c>
      <c r="E5" s="4"/>
      <c r="F5" s="2"/>
      <c r="G5" s="3"/>
    </row>
    <row r="6" spans="2:13" x14ac:dyDescent="0.35">
      <c r="B6" s="4" t="s">
        <v>5</v>
      </c>
      <c r="C6" s="4"/>
      <c r="D6" s="4" t="s">
        <v>6</v>
      </c>
      <c r="E6" s="4"/>
      <c r="F6" s="2"/>
      <c r="G6" s="3"/>
    </row>
    <row r="7" spans="2:13" x14ac:dyDescent="0.35">
      <c r="B7" s="4" t="s">
        <v>15</v>
      </c>
      <c r="C7" s="4"/>
      <c r="D7" s="4" t="s">
        <v>20</v>
      </c>
      <c r="E7" s="4"/>
      <c r="F7" s="2"/>
      <c r="G7" s="3"/>
    </row>
    <row r="8" spans="2:13" x14ac:dyDescent="0.35">
      <c r="B8" s="4" t="s">
        <v>7</v>
      </c>
      <c r="C8" s="1"/>
      <c r="D8" s="5" t="s">
        <v>29</v>
      </c>
      <c r="E8" s="1"/>
      <c r="F8" s="2"/>
      <c r="G8" s="3"/>
    </row>
    <row r="11" spans="2:13" x14ac:dyDescent="0.35">
      <c r="B11" s="4" t="s">
        <v>8</v>
      </c>
      <c r="C11" s="6"/>
      <c r="D11" s="6"/>
      <c r="E11" s="6"/>
      <c r="F11" s="7"/>
      <c r="G11" s="3"/>
    </row>
    <row r="12" spans="2:13" x14ac:dyDescent="0.35">
      <c r="B12" s="1"/>
      <c r="C12" s="6"/>
      <c r="D12" s="6"/>
      <c r="E12" s="6"/>
      <c r="F12" s="7"/>
      <c r="G12" s="3"/>
    </row>
    <row r="13" spans="2:13" x14ac:dyDescent="0.35">
      <c r="B13" s="8" t="s">
        <v>21</v>
      </c>
      <c r="C13" s="9"/>
      <c r="D13" s="9"/>
      <c r="E13" s="9"/>
      <c r="F13" s="7" t="s">
        <v>9</v>
      </c>
      <c r="G13" s="3">
        <v>0</v>
      </c>
      <c r="H13" t="s">
        <v>16</v>
      </c>
      <c r="J13" s="19"/>
      <c r="K13" s="20"/>
      <c r="L13" s="20"/>
      <c r="M13" s="20"/>
    </row>
    <row r="14" spans="2:13" x14ac:dyDescent="0.35">
      <c r="B14" s="8" t="s">
        <v>22</v>
      </c>
      <c r="C14" s="9"/>
      <c r="D14" s="9"/>
      <c r="E14" s="9"/>
      <c r="F14" s="7" t="s">
        <v>9</v>
      </c>
      <c r="G14" s="3">
        <v>271333</v>
      </c>
      <c r="H14" t="s">
        <v>28</v>
      </c>
    </row>
    <row r="15" spans="2:13" x14ac:dyDescent="0.35">
      <c r="B15" s="8" t="s">
        <v>27</v>
      </c>
      <c r="C15" s="9"/>
      <c r="D15" s="9"/>
      <c r="E15" s="9"/>
      <c r="F15" s="7" t="s">
        <v>9</v>
      </c>
      <c r="G15" s="3">
        <v>370000</v>
      </c>
    </row>
    <row r="16" spans="2:13" ht="15" thickBot="1" x14ac:dyDescent="0.4">
      <c r="B16" s="8" t="s">
        <v>23</v>
      </c>
      <c r="C16" s="9"/>
      <c r="D16" s="9"/>
      <c r="E16" s="9"/>
      <c r="F16" s="7" t="s">
        <v>9</v>
      </c>
      <c r="G16" s="3">
        <v>0</v>
      </c>
      <c r="H16" t="s">
        <v>16</v>
      </c>
    </row>
    <row r="17" spans="2:9" ht="15" thickBot="1" x14ac:dyDescent="0.4">
      <c r="B17" s="1" t="s">
        <v>10</v>
      </c>
      <c r="C17" s="1"/>
      <c r="D17" s="1"/>
      <c r="E17" s="1"/>
      <c r="F17" s="2" t="s">
        <v>9</v>
      </c>
      <c r="G17" s="15">
        <f>SUM(G13:G16)</f>
        <v>641333</v>
      </c>
    </row>
    <row r="18" spans="2:9" x14ac:dyDescent="0.35">
      <c r="B18" s="1"/>
      <c r="C18" s="1"/>
      <c r="D18" s="1"/>
      <c r="E18" s="1"/>
      <c r="F18" s="2"/>
      <c r="G18" s="3"/>
    </row>
    <row r="19" spans="2:9" x14ac:dyDescent="0.35">
      <c r="B19" s="4" t="s">
        <v>11</v>
      </c>
      <c r="C19" s="1"/>
      <c r="D19" s="1"/>
      <c r="E19" s="1"/>
      <c r="F19" s="2"/>
      <c r="G19" s="3"/>
    </row>
    <row r="20" spans="2:9" x14ac:dyDescent="0.35">
      <c r="B20" s="4"/>
      <c r="C20" s="1" t="s">
        <v>24</v>
      </c>
      <c r="D20" s="1"/>
      <c r="E20" s="1"/>
      <c r="F20" s="10" t="s">
        <v>9</v>
      </c>
      <c r="G20" s="3">
        <f>G13*7%</f>
        <v>0</v>
      </c>
    </row>
    <row r="21" spans="2:9" x14ac:dyDescent="0.35">
      <c r="B21" s="4"/>
      <c r="C21" s="1" t="s">
        <v>25</v>
      </c>
      <c r="D21" s="1"/>
      <c r="E21" s="1"/>
      <c r="F21" s="10" t="s">
        <v>9</v>
      </c>
      <c r="G21" s="3">
        <f>G14*7%</f>
        <v>18993.310000000001</v>
      </c>
    </row>
    <row r="22" spans="2:9" ht="14.5" customHeight="1" thickBot="1" x14ac:dyDescent="0.4">
      <c r="B22" s="4"/>
      <c r="C22" s="1" t="s">
        <v>26</v>
      </c>
      <c r="D22" s="17"/>
      <c r="E22" s="17"/>
      <c r="F22" s="10" t="s">
        <v>9</v>
      </c>
      <c r="G22" s="3">
        <f>G16*7%</f>
        <v>0</v>
      </c>
    </row>
    <row r="23" spans="2:9" ht="15" thickBot="1" x14ac:dyDescent="0.4">
      <c r="B23" s="1" t="s">
        <v>10</v>
      </c>
      <c r="C23" s="1"/>
      <c r="D23" s="1"/>
      <c r="E23" s="1"/>
      <c r="F23" s="10" t="s">
        <v>9</v>
      </c>
      <c r="G23" s="15">
        <f>SUM(G20:G22)</f>
        <v>18993.310000000001</v>
      </c>
    </row>
    <row r="24" spans="2:9" x14ac:dyDescent="0.35">
      <c r="B24" s="1"/>
      <c r="C24" s="1"/>
      <c r="D24" s="1"/>
      <c r="E24" s="1"/>
      <c r="F24" s="2"/>
      <c r="G24" s="3"/>
    </row>
    <row r="25" spans="2:9" x14ac:dyDescent="0.35">
      <c r="B25" s="4" t="s">
        <v>12</v>
      </c>
      <c r="C25" s="1"/>
      <c r="D25" s="1"/>
      <c r="E25" s="1"/>
      <c r="F25" s="2"/>
      <c r="G25" s="3"/>
    </row>
    <row r="26" spans="2:9" x14ac:dyDescent="0.35">
      <c r="B26" s="1"/>
      <c r="C26" s="1"/>
      <c r="D26" s="1"/>
      <c r="E26" s="1"/>
      <c r="F26" s="2"/>
      <c r="G26" s="3"/>
    </row>
    <row r="27" spans="2:9" x14ac:dyDescent="0.35">
      <c r="B27" s="1" t="s">
        <v>13</v>
      </c>
      <c r="C27" s="1"/>
      <c r="D27" s="1"/>
      <c r="E27" s="1"/>
      <c r="F27" s="2" t="s">
        <v>9</v>
      </c>
      <c r="G27" s="11">
        <f>G17</f>
        <v>641333</v>
      </c>
    </row>
    <row r="28" spans="2:9" ht="15" thickBot="1" x14ac:dyDescent="0.4">
      <c r="B28" s="12" t="s">
        <v>14</v>
      </c>
      <c r="C28" s="12"/>
      <c r="D28" s="12"/>
      <c r="E28" s="12"/>
      <c r="F28" s="13" t="s">
        <v>9</v>
      </c>
      <c r="G28" s="14">
        <f>G23</f>
        <v>18993.310000000001</v>
      </c>
    </row>
    <row r="29" spans="2:9" ht="15" thickBot="1" x14ac:dyDescent="0.4">
      <c r="B29" s="1" t="s">
        <v>10</v>
      </c>
      <c r="C29" s="1"/>
      <c r="D29" s="1"/>
      <c r="E29" s="1"/>
      <c r="F29" s="2" t="s">
        <v>9</v>
      </c>
      <c r="G29" s="16">
        <f>G27-G28</f>
        <v>622339.68999999994</v>
      </c>
      <c r="I29" s="18"/>
    </row>
  </sheetData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M30"/>
  <sheetViews>
    <sheetView topLeftCell="A7" workbookViewId="0">
      <selection activeCell="L27" sqref="L27"/>
    </sheetView>
  </sheetViews>
  <sheetFormatPr baseColWidth="10" defaultRowHeight="14.5" x14ac:dyDescent="0.35"/>
  <cols>
    <col min="1" max="1" width="4.453125" customWidth="1"/>
    <col min="5" max="5" width="12.90625" customWidth="1"/>
    <col min="7" max="7" width="12.1796875" bestFit="1" customWidth="1"/>
  </cols>
  <sheetData>
    <row r="1" spans="2:13" x14ac:dyDescent="0.35">
      <c r="B1" s="1"/>
      <c r="C1" s="1" t="s">
        <v>31</v>
      </c>
      <c r="D1" s="1"/>
      <c r="E1" s="1"/>
      <c r="F1" s="2"/>
      <c r="G1" s="3"/>
    </row>
    <row r="2" spans="2:13" x14ac:dyDescent="0.35">
      <c r="B2" s="1"/>
      <c r="C2" s="1" t="s">
        <v>0</v>
      </c>
      <c r="D2" s="1"/>
      <c r="E2" s="1"/>
      <c r="F2" s="2"/>
      <c r="G2" s="3"/>
    </row>
    <row r="3" spans="2:13" x14ac:dyDescent="0.35">
      <c r="B3" s="4" t="s">
        <v>1</v>
      </c>
      <c r="C3" s="4"/>
      <c r="D3" s="4" t="s">
        <v>18</v>
      </c>
      <c r="E3" s="4"/>
      <c r="F3" s="2"/>
      <c r="G3" s="3"/>
    </row>
    <row r="4" spans="2:13" x14ac:dyDescent="0.35">
      <c r="B4" s="4" t="s">
        <v>2</v>
      </c>
      <c r="C4" s="4"/>
      <c r="D4" s="4" t="s">
        <v>19</v>
      </c>
      <c r="E4" s="4"/>
      <c r="F4" s="2"/>
      <c r="G4" s="3"/>
    </row>
    <row r="5" spans="2:13" x14ac:dyDescent="0.35">
      <c r="B5" s="4" t="s">
        <v>3</v>
      </c>
      <c r="C5" s="4"/>
      <c r="D5" s="4" t="s">
        <v>4</v>
      </c>
      <c r="E5" s="4"/>
      <c r="F5" s="2"/>
      <c r="G5" s="3"/>
    </row>
    <row r="6" spans="2:13" x14ac:dyDescent="0.35">
      <c r="B6" s="4" t="s">
        <v>5</v>
      </c>
      <c r="C6" s="4"/>
      <c r="D6" s="4" t="s">
        <v>6</v>
      </c>
      <c r="E6" s="4"/>
      <c r="F6" s="2"/>
      <c r="G6" s="3"/>
    </row>
    <row r="7" spans="2:13" x14ac:dyDescent="0.35">
      <c r="B7" s="4" t="s">
        <v>15</v>
      </c>
      <c r="C7" s="4"/>
      <c r="D7" s="4" t="s">
        <v>20</v>
      </c>
      <c r="E7" s="4"/>
      <c r="F7" s="2"/>
      <c r="G7" s="3"/>
    </row>
    <row r="8" spans="2:13" x14ac:dyDescent="0.35">
      <c r="B8" s="4" t="s">
        <v>7</v>
      </c>
      <c r="C8" s="1"/>
      <c r="D8" s="5" t="s">
        <v>29</v>
      </c>
      <c r="E8" s="1"/>
      <c r="F8" s="2"/>
      <c r="G8" s="3"/>
    </row>
    <row r="11" spans="2:13" x14ac:dyDescent="0.35">
      <c r="B11" s="4" t="s">
        <v>8</v>
      </c>
      <c r="C11" s="6"/>
      <c r="D11" s="6"/>
      <c r="E11" s="6"/>
      <c r="F11" s="7"/>
      <c r="G11" s="3"/>
    </row>
    <row r="12" spans="2:13" x14ac:dyDescent="0.35">
      <c r="B12" s="1"/>
      <c r="C12" s="6"/>
      <c r="D12" s="6"/>
      <c r="E12" s="6"/>
      <c r="F12" s="7"/>
      <c r="G12" s="3"/>
    </row>
    <row r="13" spans="2:13" x14ac:dyDescent="0.35">
      <c r="B13" s="8" t="s">
        <v>21</v>
      </c>
      <c r="C13" s="9"/>
      <c r="D13" s="9"/>
      <c r="E13" s="9"/>
      <c r="F13" s="7" t="s">
        <v>9</v>
      </c>
      <c r="G13" s="3">
        <v>0</v>
      </c>
      <c r="H13" t="s">
        <v>16</v>
      </c>
      <c r="J13" s="19"/>
      <c r="K13" s="20"/>
      <c r="L13" s="20"/>
      <c r="M13" s="20"/>
    </row>
    <row r="14" spans="2:13" x14ac:dyDescent="0.35">
      <c r="B14" s="8" t="s">
        <v>22</v>
      </c>
      <c r="C14" s="9"/>
      <c r="D14" s="9"/>
      <c r="E14" s="9"/>
      <c r="F14" s="7" t="s">
        <v>9</v>
      </c>
      <c r="G14" s="3">
        <v>370000</v>
      </c>
    </row>
    <row r="15" spans="2:13" ht="15" thickBot="1" x14ac:dyDescent="0.4">
      <c r="B15" s="8" t="s">
        <v>23</v>
      </c>
      <c r="C15" s="9"/>
      <c r="D15" s="9"/>
      <c r="E15" s="9"/>
      <c r="F15" s="7" t="s">
        <v>9</v>
      </c>
      <c r="G15" s="3">
        <v>0</v>
      </c>
      <c r="H15" t="s">
        <v>16</v>
      </c>
    </row>
    <row r="16" spans="2:13" ht="15" thickBot="1" x14ac:dyDescent="0.4">
      <c r="B16" s="1" t="s">
        <v>10</v>
      </c>
      <c r="C16" s="1"/>
      <c r="D16" s="1"/>
      <c r="E16" s="1"/>
      <c r="F16" s="2" t="s">
        <v>9</v>
      </c>
      <c r="G16" s="15">
        <f>SUM(G13:G15)</f>
        <v>370000</v>
      </c>
    </row>
    <row r="17" spans="2:9" x14ac:dyDescent="0.35">
      <c r="B17" s="1"/>
      <c r="C17" s="1"/>
      <c r="D17" s="1"/>
      <c r="E17" s="1"/>
      <c r="F17" s="2"/>
      <c r="G17" s="3"/>
    </row>
    <row r="18" spans="2:9" x14ac:dyDescent="0.35">
      <c r="B18" s="4" t="s">
        <v>11</v>
      </c>
      <c r="C18" s="1"/>
      <c r="D18" s="1"/>
      <c r="E18" s="1"/>
      <c r="F18" s="2"/>
      <c r="G18" s="3"/>
    </row>
    <row r="19" spans="2:9" x14ac:dyDescent="0.35">
      <c r="B19" s="4"/>
      <c r="C19" s="1" t="s">
        <v>24</v>
      </c>
      <c r="D19" s="1"/>
      <c r="E19" s="1"/>
      <c r="F19" s="10" t="s">
        <v>9</v>
      </c>
      <c r="G19" s="3">
        <f>G13*7%</f>
        <v>0</v>
      </c>
    </row>
    <row r="20" spans="2:9" x14ac:dyDescent="0.35">
      <c r="B20" s="4"/>
      <c r="C20" s="1" t="s">
        <v>25</v>
      </c>
      <c r="D20" s="1"/>
      <c r="E20" s="1"/>
      <c r="F20" s="10" t="s">
        <v>9</v>
      </c>
      <c r="G20" s="3">
        <f>G14*7%</f>
        <v>25900.000000000004</v>
      </c>
    </row>
    <row r="21" spans="2:9" x14ac:dyDescent="0.35">
      <c r="B21" s="4"/>
      <c r="C21" s="1" t="s">
        <v>36</v>
      </c>
      <c r="D21" s="1"/>
      <c r="E21" s="1"/>
      <c r="F21" s="10" t="s">
        <v>9</v>
      </c>
      <c r="G21" s="3">
        <v>7500</v>
      </c>
    </row>
    <row r="22" spans="2:9" x14ac:dyDescent="0.35">
      <c r="B22" s="4"/>
      <c r="C22" s="1" t="s">
        <v>30</v>
      </c>
      <c r="D22" s="1"/>
      <c r="E22" s="1"/>
      <c r="F22" s="10" t="s">
        <v>9</v>
      </c>
      <c r="G22" s="3">
        <v>216000</v>
      </c>
    </row>
    <row r="23" spans="2:9" ht="14.5" customHeight="1" thickBot="1" x14ac:dyDescent="0.4">
      <c r="B23" s="4"/>
      <c r="C23" s="1" t="s">
        <v>26</v>
      </c>
      <c r="D23" s="17"/>
      <c r="E23" s="17"/>
      <c r="F23" s="10" t="s">
        <v>9</v>
      </c>
      <c r="G23" s="3">
        <f>G15*7%</f>
        <v>0</v>
      </c>
    </row>
    <row r="24" spans="2:9" ht="15" thickBot="1" x14ac:dyDescent="0.4">
      <c r="B24" s="1" t="s">
        <v>10</v>
      </c>
      <c r="C24" s="1"/>
      <c r="D24" s="1"/>
      <c r="E24" s="1"/>
      <c r="F24" s="10" t="s">
        <v>9</v>
      </c>
      <c r="G24" s="15">
        <f>SUM(G19:G23)</f>
        <v>249400</v>
      </c>
    </row>
    <row r="25" spans="2:9" x14ac:dyDescent="0.35">
      <c r="B25" s="1"/>
      <c r="C25" s="1"/>
      <c r="D25" s="1"/>
      <c r="E25" s="1"/>
      <c r="F25" s="2"/>
      <c r="G25" s="3"/>
    </row>
    <row r="26" spans="2:9" x14ac:dyDescent="0.35">
      <c r="B26" s="4" t="s">
        <v>12</v>
      </c>
      <c r="C26" s="1"/>
      <c r="D26" s="1"/>
      <c r="E26" s="1"/>
      <c r="F26" s="2"/>
      <c r="G26" s="3"/>
    </row>
    <row r="27" spans="2:9" x14ac:dyDescent="0.35">
      <c r="B27" s="1"/>
      <c r="C27" s="1"/>
      <c r="D27" s="1"/>
      <c r="E27" s="1"/>
      <c r="F27" s="2"/>
      <c r="G27" s="3"/>
    </row>
    <row r="28" spans="2:9" x14ac:dyDescent="0.35">
      <c r="B28" s="1" t="s">
        <v>13</v>
      </c>
      <c r="C28" s="1"/>
      <c r="D28" s="1"/>
      <c r="E28" s="1"/>
      <c r="F28" s="2" t="s">
        <v>9</v>
      </c>
      <c r="G28" s="11">
        <f>G16</f>
        <v>370000</v>
      </c>
    </row>
    <row r="29" spans="2:9" ht="15" thickBot="1" x14ac:dyDescent="0.4">
      <c r="B29" s="12" t="s">
        <v>14</v>
      </c>
      <c r="C29" s="12"/>
      <c r="D29" s="12"/>
      <c r="E29" s="12"/>
      <c r="F29" s="13" t="s">
        <v>9</v>
      </c>
      <c r="G29" s="14">
        <f>G24</f>
        <v>249400</v>
      </c>
    </row>
    <row r="30" spans="2:9" ht="15" thickBot="1" x14ac:dyDescent="0.4">
      <c r="B30" s="1" t="s">
        <v>10</v>
      </c>
      <c r="C30" s="1"/>
      <c r="D30" s="1"/>
      <c r="E30" s="1"/>
      <c r="F30" s="2" t="s">
        <v>9</v>
      </c>
      <c r="G30" s="16">
        <f>G28-G29</f>
        <v>120600</v>
      </c>
      <c r="I30" s="18"/>
    </row>
  </sheetData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M39"/>
  <sheetViews>
    <sheetView topLeftCell="A7" workbookViewId="0">
      <selection activeCell="J39" sqref="J39"/>
    </sheetView>
  </sheetViews>
  <sheetFormatPr baseColWidth="10" defaultRowHeight="14.5" x14ac:dyDescent="0.35"/>
  <cols>
    <col min="1" max="1" width="4.453125" customWidth="1"/>
    <col min="5" max="5" width="12.90625" customWidth="1"/>
    <col min="7" max="7" width="12.1796875" bestFit="1" customWidth="1"/>
  </cols>
  <sheetData>
    <row r="1" spans="2:13" x14ac:dyDescent="0.35">
      <c r="B1" s="1"/>
      <c r="C1" s="1" t="s">
        <v>37</v>
      </c>
      <c r="D1" s="1"/>
      <c r="E1" s="1"/>
      <c r="F1" s="2"/>
      <c r="G1" s="3"/>
    </row>
    <row r="2" spans="2:13" x14ac:dyDescent="0.35">
      <c r="B2" s="1"/>
      <c r="C2" s="1" t="s">
        <v>0</v>
      </c>
      <c r="D2" s="1"/>
      <c r="E2" s="1"/>
      <c r="F2" s="2"/>
      <c r="G2" s="3"/>
    </row>
    <row r="3" spans="2:13" x14ac:dyDescent="0.35">
      <c r="B3" s="4" t="s">
        <v>1</v>
      </c>
      <c r="C3" s="4"/>
      <c r="D3" s="4" t="s">
        <v>18</v>
      </c>
      <c r="E3" s="4"/>
      <c r="F3" s="2"/>
      <c r="G3" s="3"/>
    </row>
    <row r="4" spans="2:13" x14ac:dyDescent="0.35">
      <c r="B4" s="4" t="s">
        <v>2</v>
      </c>
      <c r="C4" s="4"/>
      <c r="D4" s="4" t="s">
        <v>19</v>
      </c>
      <c r="E4" s="4"/>
      <c r="F4" s="2"/>
      <c r="G4" s="3"/>
    </row>
    <row r="5" spans="2:13" x14ac:dyDescent="0.35">
      <c r="B5" s="4" t="s">
        <v>3</v>
      </c>
      <c r="C5" s="4"/>
      <c r="D5" s="4" t="s">
        <v>4</v>
      </c>
      <c r="E5" s="4"/>
      <c r="F5" s="2"/>
      <c r="G5" s="3"/>
    </row>
    <row r="6" spans="2:13" x14ac:dyDescent="0.35">
      <c r="B6" s="4" t="s">
        <v>5</v>
      </c>
      <c r="C6" s="4"/>
      <c r="D6" s="4" t="s">
        <v>6</v>
      </c>
      <c r="E6" s="4"/>
      <c r="F6" s="2"/>
      <c r="G6" s="3"/>
    </row>
    <row r="7" spans="2:13" x14ac:dyDescent="0.35">
      <c r="B7" s="4" t="s">
        <v>15</v>
      </c>
      <c r="C7" s="4"/>
      <c r="D7" s="4" t="s">
        <v>20</v>
      </c>
      <c r="E7" s="4"/>
      <c r="F7" s="2"/>
      <c r="G7" s="3"/>
    </row>
    <row r="8" spans="2:13" x14ac:dyDescent="0.35">
      <c r="B8" s="4" t="s">
        <v>7</v>
      </c>
      <c r="C8" s="1"/>
      <c r="D8" s="5" t="s">
        <v>29</v>
      </c>
      <c r="E8" s="1"/>
      <c r="F8" s="2"/>
      <c r="G8" s="3"/>
    </row>
    <row r="11" spans="2:13" x14ac:dyDescent="0.35">
      <c r="B11" s="4" t="s">
        <v>8</v>
      </c>
      <c r="C11" s="6"/>
      <c r="D11" s="6"/>
      <c r="E11" s="6"/>
      <c r="F11" s="7"/>
      <c r="G11" s="3"/>
    </row>
    <row r="12" spans="2:13" x14ac:dyDescent="0.35">
      <c r="B12" s="1"/>
      <c r="C12" s="6"/>
      <c r="D12" s="6"/>
      <c r="E12" s="6"/>
      <c r="F12" s="7"/>
      <c r="G12" s="3"/>
    </row>
    <row r="13" spans="2:13" x14ac:dyDescent="0.35">
      <c r="B13" s="21" t="s">
        <v>21</v>
      </c>
      <c r="C13" s="22"/>
      <c r="D13" s="22"/>
      <c r="E13" s="9"/>
      <c r="F13" s="7" t="s">
        <v>9</v>
      </c>
      <c r="G13" s="3">
        <v>350000</v>
      </c>
      <c r="J13" s="19"/>
      <c r="K13" s="20"/>
      <c r="L13" s="20"/>
      <c r="M13" s="20"/>
    </row>
    <row r="14" spans="2:13" x14ac:dyDescent="0.35">
      <c r="B14" s="8" t="s">
        <v>33</v>
      </c>
      <c r="C14" s="9"/>
      <c r="D14" s="9"/>
      <c r="E14" s="9"/>
      <c r="F14" s="7" t="s">
        <v>9</v>
      </c>
      <c r="G14" s="3">
        <v>350000</v>
      </c>
      <c r="J14" s="19"/>
      <c r="K14" s="20"/>
      <c r="L14" s="20"/>
      <c r="M14" s="20"/>
    </row>
    <row r="15" spans="2:13" x14ac:dyDescent="0.35">
      <c r="B15" s="21" t="s">
        <v>22</v>
      </c>
      <c r="C15" s="22"/>
      <c r="D15" s="22"/>
      <c r="E15" s="9"/>
      <c r="F15" s="7" t="s">
        <v>9</v>
      </c>
      <c r="G15" s="3">
        <v>370000</v>
      </c>
    </row>
    <row r="16" spans="2:13" x14ac:dyDescent="0.35">
      <c r="B16" s="21" t="s">
        <v>23</v>
      </c>
      <c r="C16" s="22"/>
      <c r="D16" s="22"/>
      <c r="E16" s="9"/>
      <c r="F16" s="7" t="s">
        <v>9</v>
      </c>
      <c r="G16" s="3">
        <v>350000</v>
      </c>
    </row>
    <row r="17" spans="2:9" ht="15" thickBot="1" x14ac:dyDescent="0.4">
      <c r="B17" s="8" t="s">
        <v>32</v>
      </c>
      <c r="C17" s="9"/>
      <c r="D17" s="9"/>
      <c r="E17" s="9"/>
      <c r="F17" s="7" t="s">
        <v>9</v>
      </c>
      <c r="G17" s="3">
        <v>350000</v>
      </c>
    </row>
    <row r="18" spans="2:9" ht="15" thickBot="1" x14ac:dyDescent="0.4">
      <c r="B18" s="1" t="s">
        <v>10</v>
      </c>
      <c r="C18" s="1"/>
      <c r="D18" s="1"/>
      <c r="E18" s="1"/>
      <c r="F18" s="2" t="s">
        <v>9</v>
      </c>
      <c r="G18" s="15">
        <f>SUM(G13:G17)</f>
        <v>1770000</v>
      </c>
    </row>
    <row r="19" spans="2:9" x14ac:dyDescent="0.35">
      <c r="B19" s="1"/>
      <c r="C19" s="1"/>
      <c r="D19" s="1"/>
      <c r="E19" s="1"/>
      <c r="F19" s="2"/>
      <c r="G19" s="3"/>
    </row>
    <row r="20" spans="2:9" x14ac:dyDescent="0.35">
      <c r="B20" s="4" t="s">
        <v>11</v>
      </c>
      <c r="C20" s="1"/>
      <c r="D20" s="1"/>
      <c r="E20" s="1"/>
      <c r="F20" s="2"/>
      <c r="G20" s="3"/>
    </row>
    <row r="21" spans="2:9" x14ac:dyDescent="0.35">
      <c r="B21" s="4"/>
      <c r="C21" s="1" t="s">
        <v>24</v>
      </c>
      <c r="D21" s="1"/>
      <c r="E21" s="1"/>
      <c r="F21" s="10" t="s">
        <v>9</v>
      </c>
      <c r="G21" s="3">
        <f>G13*7%</f>
        <v>24500.000000000004</v>
      </c>
    </row>
    <row r="22" spans="2:9" x14ac:dyDescent="0.35">
      <c r="B22" s="4"/>
      <c r="C22" s="1" t="s">
        <v>25</v>
      </c>
      <c r="D22" s="1"/>
      <c r="E22" s="1"/>
      <c r="F22" s="10" t="s">
        <v>9</v>
      </c>
      <c r="G22" s="3">
        <f>G15*7%</f>
        <v>25900.000000000004</v>
      </c>
    </row>
    <row r="23" spans="2:9" x14ac:dyDescent="0.35">
      <c r="B23" s="4"/>
      <c r="C23" s="1" t="s">
        <v>26</v>
      </c>
      <c r="D23" s="1"/>
      <c r="E23" s="1"/>
      <c r="F23" s="10" t="s">
        <v>9</v>
      </c>
      <c r="G23" s="3">
        <f>G16*7%</f>
        <v>24500.000000000004</v>
      </c>
    </row>
    <row r="24" spans="2:9" x14ac:dyDescent="0.35">
      <c r="B24" s="4"/>
      <c r="C24" s="1" t="s">
        <v>34</v>
      </c>
      <c r="D24" s="1"/>
      <c r="E24" s="1"/>
      <c r="F24" s="10" t="s">
        <v>9</v>
      </c>
      <c r="G24" s="3">
        <v>7500</v>
      </c>
    </row>
    <row r="25" spans="2:9" x14ac:dyDescent="0.35">
      <c r="B25" s="4"/>
      <c r="C25" s="1" t="s">
        <v>35</v>
      </c>
      <c r="D25" s="1"/>
      <c r="E25" s="1"/>
      <c r="F25" s="10" t="s">
        <v>9</v>
      </c>
      <c r="G25" s="3">
        <v>7500</v>
      </c>
    </row>
    <row r="26" spans="2:9" ht="14.5" customHeight="1" x14ac:dyDescent="0.35">
      <c r="B26" s="4"/>
      <c r="C26" s="1" t="s">
        <v>44</v>
      </c>
      <c r="D26" s="17"/>
      <c r="E26" s="17"/>
      <c r="F26" s="10" t="s">
        <v>9</v>
      </c>
      <c r="G26" s="3">
        <v>45000</v>
      </c>
    </row>
    <row r="27" spans="2:9" ht="14.5" customHeight="1" x14ac:dyDescent="0.35">
      <c r="B27" s="4"/>
      <c r="C27" s="1" t="s">
        <v>38</v>
      </c>
      <c r="D27" s="17"/>
      <c r="E27" s="17"/>
      <c r="F27" s="10" t="s">
        <v>9</v>
      </c>
      <c r="G27" s="3">
        <v>11191</v>
      </c>
      <c r="H27">
        <v>5644</v>
      </c>
      <c r="I27">
        <v>5547</v>
      </c>
    </row>
    <row r="28" spans="2:9" ht="14.5" customHeight="1" x14ac:dyDescent="0.35">
      <c r="B28" s="4"/>
      <c r="C28" s="1" t="s">
        <v>39</v>
      </c>
      <c r="D28" s="17"/>
      <c r="E28" s="17"/>
      <c r="F28" s="10" t="s">
        <v>9</v>
      </c>
      <c r="G28" s="3">
        <v>16645</v>
      </c>
      <c r="I28">
        <v>16645</v>
      </c>
    </row>
    <row r="29" spans="2:9" ht="14.5" customHeight="1" x14ac:dyDescent="0.35">
      <c r="B29" s="4"/>
      <c r="C29" s="1" t="s">
        <v>40</v>
      </c>
      <c r="D29" s="17"/>
      <c r="E29" s="17"/>
      <c r="F29" s="10" t="s">
        <v>9</v>
      </c>
      <c r="G29" s="3">
        <v>13075</v>
      </c>
      <c r="H29">
        <v>4593</v>
      </c>
      <c r="I29">
        <v>8482</v>
      </c>
    </row>
    <row r="30" spans="2:9" ht="14.5" customHeight="1" x14ac:dyDescent="0.35">
      <c r="B30" s="4"/>
      <c r="C30" s="1" t="s">
        <v>41</v>
      </c>
      <c r="D30" s="17"/>
      <c r="E30" s="17"/>
      <c r="F30" s="10" t="s">
        <v>9</v>
      </c>
      <c r="G30" s="3">
        <v>12090</v>
      </c>
      <c r="H30">
        <v>11430</v>
      </c>
      <c r="I30">
        <v>660</v>
      </c>
    </row>
    <row r="31" spans="2:9" ht="14.5" customHeight="1" x14ac:dyDescent="0.35">
      <c r="B31" s="4"/>
      <c r="C31" s="1" t="s">
        <v>42</v>
      </c>
      <c r="D31" s="17"/>
      <c r="E31" s="17"/>
      <c r="F31" s="10" t="s">
        <v>9</v>
      </c>
      <c r="G31" s="3">
        <v>8910</v>
      </c>
      <c r="I31">
        <v>8910</v>
      </c>
    </row>
    <row r="32" spans="2:9" ht="14.5" customHeight="1" thickBot="1" x14ac:dyDescent="0.4">
      <c r="B32" s="4"/>
      <c r="C32" s="1" t="s">
        <v>43</v>
      </c>
      <c r="D32" s="17"/>
      <c r="E32" s="17"/>
      <c r="F32" s="10" t="s">
        <v>9</v>
      </c>
      <c r="G32" s="3">
        <v>60070</v>
      </c>
      <c r="H32">
        <v>8350</v>
      </c>
      <c r="I32">
        <v>51720</v>
      </c>
    </row>
    <row r="33" spans="2:9" ht="15" thickBot="1" x14ac:dyDescent="0.4">
      <c r="B33" s="1" t="s">
        <v>10</v>
      </c>
      <c r="C33" s="1"/>
      <c r="D33" s="1"/>
      <c r="E33" s="1"/>
      <c r="F33" s="10" t="s">
        <v>9</v>
      </c>
      <c r="G33" s="15">
        <f>SUM(G21:G32)</f>
        <v>256881</v>
      </c>
    </row>
    <row r="34" spans="2:9" x14ac:dyDescent="0.35">
      <c r="B34" s="1"/>
      <c r="C34" s="1"/>
      <c r="D34" s="1"/>
      <c r="E34" s="1"/>
      <c r="F34" s="2"/>
      <c r="G34" s="3"/>
    </row>
    <row r="35" spans="2:9" x14ac:dyDescent="0.35">
      <c r="B35" s="4" t="s">
        <v>12</v>
      </c>
      <c r="C35" s="1"/>
      <c r="D35" s="1"/>
      <c r="E35" s="1"/>
      <c r="F35" s="2"/>
      <c r="G35" s="3"/>
    </row>
    <row r="36" spans="2:9" x14ac:dyDescent="0.35">
      <c r="B36" s="1"/>
      <c r="C36" s="1"/>
      <c r="D36" s="1"/>
      <c r="E36" s="1"/>
      <c r="F36" s="2"/>
      <c r="G36" s="3"/>
    </row>
    <row r="37" spans="2:9" x14ac:dyDescent="0.35">
      <c r="B37" s="1" t="s">
        <v>13</v>
      </c>
      <c r="C37" s="1"/>
      <c r="D37" s="1"/>
      <c r="E37" s="1"/>
      <c r="F37" s="2" t="s">
        <v>9</v>
      </c>
      <c r="G37" s="11">
        <f>G18</f>
        <v>1770000</v>
      </c>
    </row>
    <row r="38" spans="2:9" ht="15" thickBot="1" x14ac:dyDescent="0.4">
      <c r="B38" s="12" t="s">
        <v>14</v>
      </c>
      <c r="C38" s="12"/>
      <c r="D38" s="12"/>
      <c r="E38" s="12"/>
      <c r="F38" s="13" t="s">
        <v>9</v>
      </c>
      <c r="G38" s="14">
        <f>G33</f>
        <v>256881</v>
      </c>
    </row>
    <row r="39" spans="2:9" ht="15" thickBot="1" x14ac:dyDescent="0.4">
      <c r="B39" s="1" t="s">
        <v>10</v>
      </c>
      <c r="C39" s="1"/>
      <c r="D39" s="1"/>
      <c r="E39" s="1"/>
      <c r="F39" s="2" t="s">
        <v>9</v>
      </c>
      <c r="G39" s="16">
        <f>G37-G38</f>
        <v>1513119</v>
      </c>
      <c r="I39" s="18"/>
    </row>
  </sheetData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M28"/>
  <sheetViews>
    <sheetView topLeftCell="A10" workbookViewId="0">
      <selection activeCell="I21" sqref="I21"/>
    </sheetView>
  </sheetViews>
  <sheetFormatPr baseColWidth="10" defaultRowHeight="14.5" x14ac:dyDescent="0.35"/>
  <cols>
    <col min="1" max="1" width="4.453125" customWidth="1"/>
    <col min="5" max="5" width="12.90625" customWidth="1"/>
    <col min="7" max="7" width="12.1796875" bestFit="1" customWidth="1"/>
  </cols>
  <sheetData>
    <row r="1" spans="2:13" x14ac:dyDescent="0.35">
      <c r="B1" s="1"/>
      <c r="C1" s="1" t="s">
        <v>45</v>
      </c>
      <c r="D1" s="1"/>
      <c r="E1" s="1"/>
      <c r="F1" s="2"/>
      <c r="G1" s="3"/>
    </row>
    <row r="2" spans="2:13" x14ac:dyDescent="0.35">
      <c r="B2" s="1"/>
      <c r="C2" s="1" t="s">
        <v>0</v>
      </c>
      <c r="D2" s="1"/>
      <c r="E2" s="1"/>
      <c r="F2" s="2"/>
      <c r="G2" s="3"/>
    </row>
    <row r="3" spans="2:13" x14ac:dyDescent="0.35">
      <c r="B3" s="4" t="s">
        <v>1</v>
      </c>
      <c r="C3" s="4"/>
      <c r="D3" s="4" t="s">
        <v>18</v>
      </c>
      <c r="E3" s="4"/>
      <c r="F3" s="2"/>
      <c r="G3" s="3"/>
    </row>
    <row r="4" spans="2:13" x14ac:dyDescent="0.35">
      <c r="B4" s="4" t="s">
        <v>2</v>
      </c>
      <c r="C4" s="4"/>
      <c r="D4" s="4" t="s">
        <v>19</v>
      </c>
      <c r="E4" s="4"/>
      <c r="F4" s="2"/>
      <c r="G4" s="3"/>
    </row>
    <row r="5" spans="2:13" x14ac:dyDescent="0.35">
      <c r="B5" s="4" t="s">
        <v>3</v>
      </c>
      <c r="C5" s="4"/>
      <c r="D5" s="4" t="s">
        <v>4</v>
      </c>
      <c r="E5" s="4"/>
      <c r="F5" s="2"/>
      <c r="G5" s="3"/>
    </row>
    <row r="6" spans="2:13" x14ac:dyDescent="0.35">
      <c r="B6" s="4" t="s">
        <v>5</v>
      </c>
      <c r="C6" s="4"/>
      <c r="D6" s="4" t="s">
        <v>6</v>
      </c>
      <c r="E6" s="4"/>
      <c r="F6" s="2"/>
      <c r="G6" s="3"/>
    </row>
    <row r="7" spans="2:13" x14ac:dyDescent="0.35">
      <c r="B7" s="4" t="s">
        <v>15</v>
      </c>
      <c r="C7" s="4"/>
      <c r="D7" s="4" t="s">
        <v>20</v>
      </c>
      <c r="E7" s="4"/>
      <c r="F7" s="2"/>
      <c r="G7" s="3"/>
    </row>
    <row r="8" spans="2:13" x14ac:dyDescent="0.35">
      <c r="B8" s="4" t="s">
        <v>7</v>
      </c>
      <c r="C8" s="1"/>
      <c r="D8" s="5" t="s">
        <v>29</v>
      </c>
      <c r="E8" s="1"/>
      <c r="F8" s="2"/>
      <c r="G8" s="3"/>
    </row>
    <row r="11" spans="2:13" x14ac:dyDescent="0.35">
      <c r="B11" s="4" t="s">
        <v>8</v>
      </c>
      <c r="C11" s="6"/>
      <c r="D11" s="6"/>
      <c r="E11" s="6"/>
      <c r="F11" s="7"/>
      <c r="G11" s="3"/>
    </row>
    <row r="12" spans="2:13" x14ac:dyDescent="0.35">
      <c r="B12" s="1"/>
      <c r="C12" s="6"/>
      <c r="D12" s="6"/>
      <c r="E12" s="6"/>
      <c r="F12" s="7"/>
      <c r="G12" s="3"/>
    </row>
    <row r="13" spans="2:13" x14ac:dyDescent="0.35">
      <c r="B13" s="8" t="s">
        <v>21</v>
      </c>
      <c r="C13" s="9"/>
      <c r="D13" s="9"/>
      <c r="E13" s="9"/>
      <c r="F13" s="7" t="s">
        <v>9</v>
      </c>
      <c r="G13" s="3">
        <v>350000</v>
      </c>
      <c r="J13" s="19"/>
      <c r="K13" s="20"/>
      <c r="L13" s="20"/>
      <c r="M13" s="20"/>
    </row>
    <row r="14" spans="2:13" x14ac:dyDescent="0.35">
      <c r="B14" s="8" t="s">
        <v>22</v>
      </c>
      <c r="C14" s="9"/>
      <c r="D14" s="9"/>
      <c r="E14" s="9"/>
      <c r="F14" s="7" t="s">
        <v>9</v>
      </c>
      <c r="G14" s="3">
        <v>370000</v>
      </c>
    </row>
    <row r="15" spans="2:13" ht="15" thickBot="1" x14ac:dyDescent="0.4">
      <c r="B15" s="8" t="s">
        <v>23</v>
      </c>
      <c r="C15" s="9"/>
      <c r="D15" s="9"/>
      <c r="E15" s="9"/>
      <c r="F15" s="7" t="s">
        <v>9</v>
      </c>
      <c r="G15" s="3">
        <v>350000</v>
      </c>
    </row>
    <row r="16" spans="2:13" ht="15" thickBot="1" x14ac:dyDescent="0.4">
      <c r="B16" s="1" t="s">
        <v>10</v>
      </c>
      <c r="C16" s="1"/>
      <c r="D16" s="1"/>
      <c r="E16" s="1"/>
      <c r="F16" s="2" t="s">
        <v>9</v>
      </c>
      <c r="G16" s="15">
        <f>SUM(G13:G15)</f>
        <v>1070000</v>
      </c>
    </row>
    <row r="17" spans="2:9" x14ac:dyDescent="0.35">
      <c r="B17" s="1"/>
      <c r="C17" s="1"/>
      <c r="D17" s="1"/>
      <c r="E17" s="1"/>
      <c r="F17" s="2"/>
      <c r="G17" s="3"/>
    </row>
    <row r="18" spans="2:9" x14ac:dyDescent="0.35">
      <c r="B18" s="4" t="s">
        <v>11</v>
      </c>
      <c r="C18" s="1"/>
      <c r="D18" s="1"/>
      <c r="E18" s="1"/>
      <c r="F18" s="2"/>
      <c r="G18" s="3"/>
    </row>
    <row r="19" spans="2:9" x14ac:dyDescent="0.35">
      <c r="B19" s="4"/>
      <c r="C19" s="1" t="s">
        <v>24</v>
      </c>
      <c r="D19" s="1"/>
      <c r="E19" s="1"/>
      <c r="F19" s="10" t="s">
        <v>9</v>
      </c>
      <c r="G19" s="3">
        <f>G13*7%</f>
        <v>24500.000000000004</v>
      </c>
    </row>
    <row r="20" spans="2:9" x14ac:dyDescent="0.35">
      <c r="B20" s="4"/>
      <c r="C20" s="1" t="s">
        <v>25</v>
      </c>
      <c r="D20" s="1"/>
      <c r="E20" s="1"/>
      <c r="F20" s="10" t="s">
        <v>9</v>
      </c>
      <c r="G20" s="3">
        <f>G14*7%</f>
        <v>25900.000000000004</v>
      </c>
    </row>
    <row r="21" spans="2:9" ht="15" thickBot="1" x14ac:dyDescent="0.4">
      <c r="B21" s="4"/>
      <c r="C21" s="1" t="s">
        <v>26</v>
      </c>
      <c r="D21" s="1"/>
      <c r="E21" s="1"/>
      <c r="F21" s="10" t="s">
        <v>9</v>
      </c>
      <c r="G21" s="3">
        <f>G15*7%</f>
        <v>24500.000000000004</v>
      </c>
    </row>
    <row r="22" spans="2:9" ht="15" thickBot="1" x14ac:dyDescent="0.4">
      <c r="B22" s="1" t="s">
        <v>10</v>
      </c>
      <c r="C22" s="1"/>
      <c r="D22" s="1"/>
      <c r="E22" s="1"/>
      <c r="F22" s="10" t="s">
        <v>9</v>
      </c>
      <c r="G22" s="15">
        <f>SUM(G19:G21)</f>
        <v>74900.000000000015</v>
      </c>
    </row>
    <row r="23" spans="2:9" x14ac:dyDescent="0.35">
      <c r="B23" s="1"/>
      <c r="C23" s="1"/>
      <c r="D23" s="1"/>
      <c r="E23" s="1"/>
      <c r="F23" s="2"/>
      <c r="G23" s="3"/>
    </row>
    <row r="24" spans="2:9" x14ac:dyDescent="0.35">
      <c r="B24" s="4" t="s">
        <v>12</v>
      </c>
      <c r="C24" s="1"/>
      <c r="D24" s="1"/>
      <c r="E24" s="1"/>
      <c r="F24" s="2"/>
      <c r="G24" s="3"/>
    </row>
    <row r="25" spans="2:9" x14ac:dyDescent="0.35">
      <c r="B25" s="1"/>
      <c r="C25" s="1"/>
      <c r="D25" s="1"/>
      <c r="E25" s="1"/>
      <c r="F25" s="2"/>
      <c r="G25" s="3"/>
    </row>
    <row r="26" spans="2:9" x14ac:dyDescent="0.35">
      <c r="B26" s="1" t="s">
        <v>13</v>
      </c>
      <c r="C26" s="1"/>
      <c r="D26" s="1"/>
      <c r="E26" s="1"/>
      <c r="F26" s="2" t="s">
        <v>9</v>
      </c>
      <c r="G26" s="11">
        <f>G16</f>
        <v>1070000</v>
      </c>
    </row>
    <row r="27" spans="2:9" ht="15" thickBot="1" x14ac:dyDescent="0.4">
      <c r="B27" s="12" t="s">
        <v>14</v>
      </c>
      <c r="C27" s="12"/>
      <c r="D27" s="12"/>
      <c r="E27" s="12"/>
      <c r="F27" s="13" t="s">
        <v>9</v>
      </c>
      <c r="G27" s="14">
        <f>G22</f>
        <v>74900.000000000015</v>
      </c>
    </row>
    <row r="28" spans="2:9" ht="15" thickBot="1" x14ac:dyDescent="0.4">
      <c r="B28" s="1" t="s">
        <v>10</v>
      </c>
      <c r="C28" s="1"/>
      <c r="D28" s="1"/>
      <c r="E28" s="1"/>
      <c r="F28" s="2" t="s">
        <v>9</v>
      </c>
      <c r="G28" s="16">
        <f>G26-G27</f>
        <v>995100</v>
      </c>
      <c r="I28" s="18"/>
    </row>
  </sheetData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M28"/>
  <sheetViews>
    <sheetView tabSelected="1" workbookViewId="0">
      <selection activeCell="J19" sqref="J19"/>
    </sheetView>
  </sheetViews>
  <sheetFormatPr baseColWidth="10" defaultRowHeight="14.5" x14ac:dyDescent="0.35"/>
  <cols>
    <col min="1" max="1" width="4.453125" customWidth="1"/>
    <col min="5" max="5" width="12.90625" customWidth="1"/>
    <col min="7" max="7" width="12.1796875" bestFit="1" customWidth="1"/>
  </cols>
  <sheetData>
    <row r="1" spans="2:13" x14ac:dyDescent="0.35">
      <c r="B1" s="1"/>
      <c r="C1" s="1" t="s">
        <v>46</v>
      </c>
      <c r="D1" s="1"/>
      <c r="E1" s="1"/>
      <c r="F1" s="2"/>
      <c r="G1" s="3"/>
    </row>
    <row r="2" spans="2:13" x14ac:dyDescent="0.35">
      <c r="B2" s="1"/>
      <c r="C2" s="1" t="s">
        <v>0</v>
      </c>
      <c r="D2" s="1"/>
      <c r="E2" s="1"/>
      <c r="F2" s="2"/>
      <c r="G2" s="3"/>
    </row>
    <row r="3" spans="2:13" x14ac:dyDescent="0.35">
      <c r="B3" s="4" t="s">
        <v>1</v>
      </c>
      <c r="C3" s="4"/>
      <c r="D3" s="4" t="s">
        <v>18</v>
      </c>
      <c r="E3" s="4"/>
      <c r="F3" s="2"/>
      <c r="G3" s="3"/>
    </row>
    <row r="4" spans="2:13" x14ac:dyDescent="0.35">
      <c r="B4" s="4" t="s">
        <v>2</v>
      </c>
      <c r="C4" s="4"/>
      <c r="D4" s="4" t="s">
        <v>19</v>
      </c>
      <c r="E4" s="4"/>
      <c r="F4" s="2"/>
      <c r="G4" s="3"/>
    </row>
    <row r="5" spans="2:13" x14ac:dyDescent="0.35">
      <c r="B5" s="4" t="s">
        <v>3</v>
      </c>
      <c r="C5" s="4"/>
      <c r="D5" s="4" t="s">
        <v>4</v>
      </c>
      <c r="E5" s="4"/>
      <c r="F5" s="2"/>
      <c r="G5" s="3"/>
    </row>
    <row r="6" spans="2:13" x14ac:dyDescent="0.35">
      <c r="B6" s="4" t="s">
        <v>5</v>
      </c>
      <c r="C6" s="4"/>
      <c r="D6" s="4" t="s">
        <v>6</v>
      </c>
      <c r="E6" s="4"/>
      <c r="F6" s="2"/>
      <c r="G6" s="3"/>
    </row>
    <row r="7" spans="2:13" x14ac:dyDescent="0.35">
      <c r="B7" s="4" t="s">
        <v>15</v>
      </c>
      <c r="C7" s="4"/>
      <c r="D7" s="4" t="s">
        <v>20</v>
      </c>
      <c r="E7" s="4"/>
      <c r="F7" s="2"/>
      <c r="G7" s="3"/>
    </row>
    <row r="8" spans="2:13" x14ac:dyDescent="0.35">
      <c r="B8" s="4" t="s">
        <v>7</v>
      </c>
      <c r="C8" s="1"/>
      <c r="D8" s="5" t="s">
        <v>29</v>
      </c>
      <c r="E8" s="1"/>
      <c r="F8" s="2"/>
      <c r="G8" s="3"/>
    </row>
    <row r="11" spans="2:13" x14ac:dyDescent="0.35">
      <c r="B11" s="4" t="s">
        <v>8</v>
      </c>
      <c r="C11" s="6"/>
      <c r="D11" s="6"/>
      <c r="E11" s="6"/>
      <c r="F11" s="7"/>
      <c r="G11" s="3"/>
    </row>
    <row r="12" spans="2:13" x14ac:dyDescent="0.35">
      <c r="B12" s="1"/>
      <c r="C12" s="6"/>
      <c r="D12" s="6"/>
      <c r="E12" s="6"/>
      <c r="F12" s="7"/>
      <c r="G12" s="3"/>
    </row>
    <row r="13" spans="2:13" x14ac:dyDescent="0.35">
      <c r="B13" s="8" t="s">
        <v>21</v>
      </c>
      <c r="C13" s="9"/>
      <c r="D13" s="9"/>
      <c r="E13" s="9"/>
      <c r="F13" s="7" t="s">
        <v>9</v>
      </c>
      <c r="G13" s="3">
        <v>350000</v>
      </c>
      <c r="J13" s="19"/>
      <c r="K13" s="20"/>
      <c r="L13" s="20"/>
      <c r="M13" s="20"/>
    </row>
    <row r="14" spans="2:13" x14ac:dyDescent="0.35">
      <c r="B14" s="8" t="s">
        <v>22</v>
      </c>
      <c r="C14" s="9"/>
      <c r="D14" s="9"/>
      <c r="E14" s="9"/>
      <c r="F14" s="7" t="s">
        <v>9</v>
      </c>
      <c r="G14" s="3">
        <v>370000</v>
      </c>
    </row>
    <row r="15" spans="2:13" ht="15" thickBot="1" x14ac:dyDescent="0.4">
      <c r="B15" s="8" t="s">
        <v>23</v>
      </c>
      <c r="C15" s="9"/>
      <c r="D15" s="9"/>
      <c r="E15" s="9"/>
      <c r="F15" s="7" t="s">
        <v>9</v>
      </c>
      <c r="G15" s="3">
        <v>350000</v>
      </c>
    </row>
    <row r="16" spans="2:13" ht="15" thickBot="1" x14ac:dyDescent="0.4">
      <c r="B16" s="1" t="s">
        <v>10</v>
      </c>
      <c r="C16" s="1"/>
      <c r="D16" s="1"/>
      <c r="E16" s="1"/>
      <c r="F16" s="2" t="s">
        <v>9</v>
      </c>
      <c r="G16" s="15">
        <f>SUM(G13:G15)</f>
        <v>1070000</v>
      </c>
    </row>
    <row r="17" spans="2:9" x14ac:dyDescent="0.35">
      <c r="B17" s="1"/>
      <c r="C17" s="1"/>
      <c r="D17" s="1"/>
      <c r="E17" s="1"/>
      <c r="F17" s="2"/>
      <c r="G17" s="3"/>
    </row>
    <row r="18" spans="2:9" x14ac:dyDescent="0.35">
      <c r="B18" s="4" t="s">
        <v>11</v>
      </c>
      <c r="C18" s="1"/>
      <c r="D18" s="1"/>
      <c r="E18" s="1"/>
      <c r="F18" s="2"/>
      <c r="G18" s="3"/>
    </row>
    <row r="19" spans="2:9" x14ac:dyDescent="0.35">
      <c r="B19" s="4"/>
      <c r="C19" s="1" t="s">
        <v>24</v>
      </c>
      <c r="D19" s="1"/>
      <c r="E19" s="1"/>
      <c r="F19" s="10" t="s">
        <v>9</v>
      </c>
      <c r="G19" s="3">
        <f>G13*7%</f>
        <v>24500.000000000004</v>
      </c>
    </row>
    <row r="20" spans="2:9" x14ac:dyDescent="0.35">
      <c r="B20" s="4"/>
      <c r="C20" s="1" t="s">
        <v>25</v>
      </c>
      <c r="D20" s="1"/>
      <c r="E20" s="1"/>
      <c r="F20" s="10" t="s">
        <v>9</v>
      </c>
      <c r="G20" s="3">
        <f>G14*7%</f>
        <v>25900.000000000004</v>
      </c>
    </row>
    <row r="21" spans="2:9" ht="15" thickBot="1" x14ac:dyDescent="0.4">
      <c r="B21" s="4"/>
      <c r="C21" s="1" t="s">
        <v>26</v>
      </c>
      <c r="D21" s="1"/>
      <c r="E21" s="1"/>
      <c r="F21" s="10" t="s">
        <v>9</v>
      </c>
      <c r="G21" s="3">
        <f>G15*7%</f>
        <v>24500.000000000004</v>
      </c>
    </row>
    <row r="22" spans="2:9" ht="15" thickBot="1" x14ac:dyDescent="0.4">
      <c r="B22" s="1" t="s">
        <v>10</v>
      </c>
      <c r="C22" s="1"/>
      <c r="D22" s="1"/>
      <c r="E22" s="1"/>
      <c r="F22" s="10" t="s">
        <v>9</v>
      </c>
      <c r="G22" s="15">
        <f>SUM(G19:G21)</f>
        <v>74900.000000000015</v>
      </c>
    </row>
    <row r="23" spans="2:9" x14ac:dyDescent="0.35">
      <c r="B23" s="1"/>
      <c r="C23" s="1"/>
      <c r="D23" s="1"/>
      <c r="E23" s="1"/>
      <c r="F23" s="2"/>
      <c r="G23" s="3"/>
    </row>
    <row r="24" spans="2:9" x14ac:dyDescent="0.35">
      <c r="B24" s="4" t="s">
        <v>12</v>
      </c>
      <c r="C24" s="1"/>
      <c r="D24" s="1"/>
      <c r="E24" s="1"/>
      <c r="F24" s="2"/>
      <c r="G24" s="3"/>
    </row>
    <row r="25" spans="2:9" x14ac:dyDescent="0.35">
      <c r="B25" s="1"/>
      <c r="C25" s="1"/>
      <c r="D25" s="1"/>
      <c r="E25" s="1"/>
      <c r="F25" s="2"/>
      <c r="G25" s="3"/>
    </row>
    <row r="26" spans="2:9" x14ac:dyDescent="0.35">
      <c r="B26" s="1" t="s">
        <v>13</v>
      </c>
      <c r="C26" s="1"/>
      <c r="D26" s="1"/>
      <c r="E26" s="1"/>
      <c r="F26" s="2" t="s">
        <v>9</v>
      </c>
      <c r="G26" s="11">
        <f>G16</f>
        <v>1070000</v>
      </c>
    </row>
    <row r="27" spans="2:9" ht="15" thickBot="1" x14ac:dyDescent="0.4">
      <c r="B27" s="12" t="s">
        <v>14</v>
      </c>
      <c r="C27" s="12"/>
      <c r="D27" s="12"/>
      <c r="E27" s="12"/>
      <c r="F27" s="13" t="s">
        <v>9</v>
      </c>
      <c r="G27" s="14">
        <f>G22</f>
        <v>74900.000000000015</v>
      </c>
    </row>
    <row r="28" spans="2:9" ht="15" thickBot="1" x14ac:dyDescent="0.4">
      <c r="B28" s="1" t="s">
        <v>10</v>
      </c>
      <c r="C28" s="1"/>
      <c r="D28" s="1"/>
      <c r="E28" s="1"/>
      <c r="F28" s="2" t="s">
        <v>9</v>
      </c>
      <c r="G28" s="16">
        <f>G26-G27</f>
        <v>995100</v>
      </c>
      <c r="I28" s="18"/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Agosto 2019</vt:lpstr>
      <vt:lpstr>Septiembre 2019</vt:lpstr>
      <vt:lpstr>Octubre 2019</vt:lpstr>
      <vt:lpstr>Noviembre acuerdo comercial</vt:lpstr>
      <vt:lpstr>Diciembre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y Angelito</dc:creator>
  <cp:lastModifiedBy>Usuario de Windows</cp:lastModifiedBy>
  <dcterms:created xsi:type="dcterms:W3CDTF">2017-01-03T15:58:02Z</dcterms:created>
  <dcterms:modified xsi:type="dcterms:W3CDTF">2019-12-05T18:59:28Z</dcterms:modified>
</cp:coreProperties>
</file>